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Лист1 " sheetId="1" r:id="rId1"/>
  </sheets>
  <definedNames>
    <definedName name="_xlnm.Print_Area" localSheetId="0">'Лист1 '!$A$2:$N$87</definedName>
  </definedNames>
  <calcPr fullCalcOnLoad="1"/>
</workbook>
</file>

<file path=xl/sharedStrings.xml><?xml version="1.0" encoding="utf-8"?>
<sst xmlns="http://schemas.openxmlformats.org/spreadsheetml/2006/main" count="98" uniqueCount="87">
  <si>
    <t>Код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</si>
  <si>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</si>
  <si>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</si>
  <si>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</si>
  <si>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</si>
  <si>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</si>
  <si>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</si>
  <si>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Загальний фонд</t>
  </si>
  <si>
    <t>Спеціальний фонд</t>
  </si>
  <si>
    <t xml:space="preserve">Податкові надходження </t>
  </si>
  <si>
    <t>Податок та збір на доходи фізичних осіб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</si>
  <si>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</si>
  <si>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</si>
  <si>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</t>
  </si>
  <si>
    <t>Місцеві податки</t>
  </si>
  <si>
    <t>Податок на майно</t>
  </si>
  <si>
    <t>Єдиний податок</t>
  </si>
  <si>
    <t>Інші податки та збори</t>
  </si>
  <si>
    <t>Екологічний податок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</si>
  <si>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</si>
  <si>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</si>
  <si>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</si>
  <si>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</si>
  <si>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</si>
  <si>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</si>
  <si>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</si>
  <si>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реалізації суб'єктами господарювання роздрібної торгівлі підакцизних товарів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</si>
  <si>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</si>
  <si>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</si>
  <si>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Плата за надання інших  адміністративних послуг</t>
  </si>
  <si>
    <t>Надходження від орендної плати за користування  цілісним майновим комплексом та іншим  державним майном</t>
  </si>
  <si>
    <t>Державне мито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</si>
  <si>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</si>
  <si>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                                  </t>
  </si>
  <si>
    <t>Офіційні трансферти</t>
  </si>
  <si>
    <t xml:space="preserve">Від органів державного управління </t>
  </si>
  <si>
    <t xml:space="preserve">Медична субвенція з державного бюджету місцевим бюджетам </t>
  </si>
  <si>
    <t xml:space="preserve"> (без урахування трансфертів)</t>
  </si>
  <si>
    <t xml:space="preserve">Рентна плата за користування надрами </t>
  </si>
  <si>
    <t>Плата за надання  адміністративних послуг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</si>
  <si>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</si>
  <si>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</si>
  <si>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Адміністративний збір за державну реєстрацію речових прав на нерухоме майно та їх обтяжень</t>
  </si>
  <si>
    <t>Плата за послуги, що надаються бюджетними установами згідно з їх основною діяльністю</t>
  </si>
  <si>
    <t>Всього</t>
  </si>
  <si>
    <t xml:space="preserve">Всього </t>
  </si>
  <si>
    <t>Надходження бюджетних установ від додаткової (господарської) діяльності</t>
  </si>
  <si>
    <t>Транспортний податок з юридичних осіб</t>
  </si>
  <si>
    <t xml:space="preserve">Найменування згідно з Класифікацією доходів бюджету </t>
  </si>
  <si>
    <t>Усього</t>
  </si>
  <si>
    <t>у тому числі бюджет розвитку</t>
  </si>
  <si>
    <t>(грн.)</t>
  </si>
  <si>
    <t xml:space="preserve">Освітня субвенція з державного бюджету місцевим бюджетам </t>
  </si>
  <si>
    <t>Затверджено бюджетом</t>
  </si>
  <si>
    <t>Внесено змін</t>
  </si>
  <si>
    <t>Затверджено бюджетом з урахуванням змін</t>
  </si>
  <si>
    <t>Додаток 1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</si>
  <si>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</si>
  <si>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</si>
  <si>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</si>
  <si>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Екологічний податок, який справляється за викиди в атмосферне повітря  забруднюючих речовин  стаціонарними джерелами забруднення (за винятком викидів в атмосферне повітря двоокису вуглецю)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</si>
  <si>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</si>
  <si>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</si>
  <si>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дкржавного бюджету місцевим бюджетам на формування інфраструктури об'єднанаих територіальних громад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</si>
  <si>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</si>
  <si>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</si>
  <si>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</si>
  <si>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Субвенції з державного  бюджету місцевим бюджетам</t>
  </si>
  <si>
    <t>Секретар сільської ради                                                                                                     Вікторія НЕПИЙВОДА</t>
  </si>
  <si>
    <t xml:space="preserve">     Доходи  бюджету Миколаївської сільської об'єднаної територіальної громади  на 2020 рік</t>
  </si>
  <si>
    <t xml:space="preserve">Податок на   доходи   фізичних  осіб  з   грошового   забезпечення,  грошових    винагород   та    інших   виплат,  одержаних   військовослужбовцями    та  особами   рядового та  начальницького складу,  що сплачується податковими агентами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</si>
  <si>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</si>
  <si>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загальнодержавного значення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</si>
  <si>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</si>
  <si>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</si>
  <si>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Надходження від орендної плати за користування  цілісним майновим комплексом та іншим майном, що перебуває в комунальній власності</t>
  </si>
  <si>
    <t>Державне мито, що сплачується за місцем розгляду та оформленням документів, у тому числі за оформлення документів на спадщину і дарування</t>
  </si>
  <si>
    <t>Плата за оренду майна бюджетних установ,що здійснюються відповідно до Закону України "Про оренду державного та комунального майна"</t>
  </si>
  <si>
    <t>Дотація з місцевого бюджету на здійснення переданих з державного  бюджету   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</si>
  <si>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</si>
  <si>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рік, дорівнює або перевищує 75 відсотків</t>
  </si>
  <si>
    <t>Плата за розміщення тимчасово вільних коштів місцевих бюджетів</t>
  </si>
  <si>
    <t>Субвенція з місцевого бюджету  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</si>
  <si>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 </t>
  </si>
  <si>
    <t xml:space="preserve"> 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 бюджетного періоду</t>
  </si>
  <si>
    <t xml:space="preserve">до рішення сорок восьмої позачергової сесії сьомого скликання Миколаївської сільської ради від 19.03.2020 року № 10 "Про внесення змін до рішення Миколаївської сільської ради від 23.12.2019 року  № 14 "Про бюджет Миколаївської сільської об'єднаної територіальної громади  на 2020 рік"   
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</si>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</sst>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top"/>
    </xf>
    <xf numFmtId="0" fontId="4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0" xfId="0" applyFont="1" applyFill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7"/>
  <sheetViews>
    <sheetView tabSelected="1" zoomScale="80" zoomScaleNormal="80" zoomScalePageLayoutView="0" workbookViewId="0" topLeftCell="A1">
      <selection activeCell="A2" sqref="A2"/>
    </sheetView>
  </sheetViews>
  <sheetFormatPr defaultColWidth="14.875" defaultRowHeight="12.75"/>
  <cols>
    <col min="1" max="1" width="12.375" style="4" customWidth="1"/>
    <col min="2" max="2" width="62.125" style="4" customWidth="1"/>
    <col min="3" max="3" width="15.625" style="4" customWidth="1"/>
    <col min="4" max="4" width="16.125" style="4" customWidth="1"/>
    <col min="5" max="5" width="15.00390625" style="4" customWidth="1"/>
    <col min="6" max="6" width="15.875" style="4" customWidth="1"/>
    <col min="7" max="7" width="14.875" style="4" customWidth="1"/>
    <col min="8" max="8" width="12.75390625" style="4" customWidth="1"/>
    <col min="9" max="10" width="14.875" style="4" customWidth="1"/>
    <col min="11" max="11" width="16.125" style="4" customWidth="1"/>
    <col min="12" max="12" width="17.625" style="4" customWidth="1"/>
    <col min="13" max="14" width="14.875" style="4" customWidth="1"/>
    <col min="15" max="16384" width="14.875" style="4" customWidth="1"/>
  </cols>
  <sheetData>
    <row r="2" spans="1:14" ht="18.75">
      <c r="A2" s="4" t="s">
        <v>86</v>
      </c>
      <c r="J2" s="41" t="s">
        <v>56</v>
      </c>
      <c r="K2" s="41"/>
      <c r="L2" s="41"/>
      <c r="M2" s="41"/>
      <c r="N2" s="41"/>
    </row>
    <row r="3" spans="1:16" ht="15" customHeight="1">
      <c r="A3" s="42"/>
      <c r="B3" s="42"/>
      <c r="I3" s="51" t="s">
        <v>85</v>
      </c>
      <c r="J3" s="51"/>
      <c r="K3" s="51"/>
      <c r="L3" s="51"/>
      <c r="M3" s="51"/>
      <c r="N3" s="51"/>
      <c r="O3" s="11"/>
      <c r="P3" s="11"/>
    </row>
    <row r="4" spans="1:16" ht="15.75">
      <c r="A4" s="8"/>
      <c r="B4" s="8"/>
      <c r="I4" s="51"/>
      <c r="J4" s="51"/>
      <c r="K4" s="51"/>
      <c r="L4" s="51"/>
      <c r="M4" s="51"/>
      <c r="N4" s="51"/>
      <c r="O4" s="11"/>
      <c r="P4" s="11"/>
    </row>
    <row r="5" spans="1:16" ht="30" customHeight="1">
      <c r="A5" s="8"/>
      <c r="B5" s="8"/>
      <c r="I5" s="51"/>
      <c r="J5" s="51"/>
      <c r="K5" s="51"/>
      <c r="L5" s="51"/>
      <c r="M5" s="51"/>
      <c r="N5" s="51"/>
      <c r="O5" s="11"/>
      <c r="P5" s="11"/>
    </row>
    <row r="7" spans="1:14" ht="22.5">
      <c r="A7" s="43" t="s">
        <v>69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2:5" ht="15.75">
      <c r="B8" s="1"/>
      <c r="C8" s="1"/>
      <c r="D8" s="1"/>
      <c r="E8" s="1"/>
    </row>
    <row r="9" spans="2:13" ht="12" customHeight="1">
      <c r="B9" s="2"/>
      <c r="C9" s="3"/>
      <c r="D9" s="2"/>
      <c r="E9" s="2"/>
      <c r="M9" s="5" t="s">
        <v>51</v>
      </c>
    </row>
    <row r="10" spans="1:14" ht="36" customHeight="1">
      <c r="A10" s="44" t="s">
        <v>0</v>
      </c>
      <c r="B10" s="47" t="s">
        <v>48</v>
      </c>
      <c r="C10" s="48" t="s">
        <v>53</v>
      </c>
      <c r="D10" s="49"/>
      <c r="E10" s="49"/>
      <c r="F10" s="50"/>
      <c r="G10" s="48" t="s">
        <v>54</v>
      </c>
      <c r="H10" s="49"/>
      <c r="I10" s="49"/>
      <c r="J10" s="50"/>
      <c r="K10" s="48" t="s">
        <v>55</v>
      </c>
      <c r="L10" s="49"/>
      <c r="M10" s="49"/>
      <c r="N10" s="50"/>
    </row>
    <row r="11" spans="1:14" ht="21" customHeight="1">
      <c r="A11" s="45"/>
      <c r="B11" s="47"/>
      <c r="C11" s="44" t="s">
        <v>49</v>
      </c>
      <c r="D11" s="52" t="s">
        <v>7</v>
      </c>
      <c r="E11" s="54" t="s">
        <v>8</v>
      </c>
      <c r="F11" s="55"/>
      <c r="G11" s="44" t="s">
        <v>49</v>
      </c>
      <c r="H11" s="52" t="s">
        <v>7</v>
      </c>
      <c r="I11" s="54" t="s">
        <v>8</v>
      </c>
      <c r="J11" s="55"/>
      <c r="K11" s="44" t="s">
        <v>49</v>
      </c>
      <c r="L11" s="52" t="s">
        <v>7</v>
      </c>
      <c r="M11" s="54" t="s">
        <v>8</v>
      </c>
      <c r="N11" s="55"/>
    </row>
    <row r="12" spans="1:14" ht="52.5" customHeight="1">
      <c r="A12" s="46"/>
      <c r="B12" s="47"/>
      <c r="C12" s="46"/>
      <c r="D12" s="53"/>
      <c r="E12" s="9" t="s">
        <v>49</v>
      </c>
      <c r="F12" s="6" t="s">
        <v>50</v>
      </c>
      <c r="G12" s="46"/>
      <c r="H12" s="53"/>
      <c r="I12" s="9" t="s">
        <v>49</v>
      </c>
      <c r="J12" s="6" t="s">
        <v>50</v>
      </c>
      <c r="K12" s="46"/>
      <c r="L12" s="53"/>
      <c r="M12" s="9" t="s">
        <v>49</v>
      </c>
      <c r="N12" s="6" t="s">
        <v>50</v>
      </c>
    </row>
    <row r="13" spans="1:14" s="15" customFormat="1" ht="18" customHeight="1">
      <c r="A13" s="20">
        <v>10000000</v>
      </c>
      <c r="B13" s="39" t="s">
        <v>9</v>
      </c>
      <c r="C13" s="12">
        <f>D13+E13</f>
        <v>39524616</v>
      </c>
      <c r="D13" s="12">
        <f>D14+D20+D25+D27</f>
        <v>38558486</v>
      </c>
      <c r="E13" s="22">
        <f>E42</f>
        <v>966130</v>
      </c>
      <c r="F13" s="12"/>
      <c r="G13" s="12">
        <f aca="true" t="shared" si="0" ref="G13:G72">H13+I13</f>
        <v>0</v>
      </c>
      <c r="H13" s="12">
        <f>H14+H20+H25+H27</f>
        <v>0</v>
      </c>
      <c r="I13" s="23"/>
      <c r="J13" s="12"/>
      <c r="K13" s="12">
        <f aca="true" t="shared" si="1" ref="K13:K72">L13+M13</f>
        <v>39524616</v>
      </c>
      <c r="L13" s="12">
        <f>L14+L20+L25+L27</f>
        <v>38558486</v>
      </c>
      <c r="M13" s="22">
        <f>M42</f>
        <v>966130</v>
      </c>
      <c r="N13" s="12"/>
    </row>
    <row r="14" spans="1:14" s="15" customFormat="1" ht="33.75" customHeight="1">
      <c r="A14" s="20">
        <v>11000000</v>
      </c>
      <c r="B14" s="24" t="s">
        <v>73</v>
      </c>
      <c r="C14" s="12">
        <f>C15</f>
        <v>28542785</v>
      </c>
      <c r="D14" s="12">
        <f>D15</f>
        <v>28542785</v>
      </c>
      <c r="E14" s="12">
        <v>0</v>
      </c>
      <c r="F14" s="12"/>
      <c r="G14" s="12">
        <f t="shared" si="0"/>
        <v>0</v>
      </c>
      <c r="H14" s="12">
        <f>H15</f>
        <v>0</v>
      </c>
      <c r="I14" s="12"/>
      <c r="J14" s="12"/>
      <c r="K14" s="12">
        <f t="shared" si="1"/>
        <v>28542785</v>
      </c>
      <c r="L14" s="12">
        <f>L15</f>
        <v>28542785</v>
      </c>
      <c r="M14" s="12">
        <f>M15</f>
        <v>0</v>
      </c>
      <c r="N14" s="12"/>
    </row>
    <row r="15" spans="1:14" s="15" customFormat="1" ht="18" customHeight="1">
      <c r="A15" s="20">
        <v>11010000</v>
      </c>
      <c r="B15" s="40" t="s">
        <v>10</v>
      </c>
      <c r="C15" s="12">
        <f>C16+C17+C18+C19</f>
        <v>28542785</v>
      </c>
      <c r="D15" s="12">
        <f>D16+D17+D18+D19</f>
        <v>28542785</v>
      </c>
      <c r="E15" s="12">
        <v>0</v>
      </c>
      <c r="F15" s="12"/>
      <c r="G15" s="12">
        <f t="shared" si="0"/>
        <v>0</v>
      </c>
      <c r="H15" s="12">
        <f>H16+H17+H18+H19</f>
        <v>0</v>
      </c>
      <c r="I15" s="12"/>
      <c r="J15" s="12"/>
      <c r="K15" s="12">
        <f t="shared" si="1"/>
        <v>28542785</v>
      </c>
      <c r="L15" s="12">
        <f>L16+L17+L18+L19</f>
        <v>28542785</v>
      </c>
      <c r="M15" s="12">
        <f>M16+M17+M18+M19</f>
        <v>0</v>
      </c>
      <c r="N15" s="12"/>
    </row>
    <row r="16" spans="1:14" ht="38.25" customHeight="1">
      <c r="A16" s="9">
        <v>11010100</v>
      </c>
      <c r="B16" s="27" t="s">
        <v>40</v>
      </c>
      <c r="C16" s="12">
        <f>D16</f>
        <v>14543000</v>
      </c>
      <c r="D16" s="14">
        <v>14543000</v>
      </c>
      <c r="E16" s="14"/>
      <c r="F16" s="14"/>
      <c r="G16" s="12">
        <f t="shared" si="0"/>
        <v>0</v>
      </c>
      <c r="H16" s="14"/>
      <c r="I16" s="14"/>
      <c r="J16" s="14"/>
      <c r="K16" s="12">
        <f t="shared" si="1"/>
        <v>14543000</v>
      </c>
      <c r="L16" s="14">
        <f>D16+H16</f>
        <v>14543000</v>
      </c>
      <c r="M16" s="14"/>
      <c r="N16" s="14"/>
    </row>
    <row r="17" spans="1:14" ht="69" customHeight="1">
      <c r="A17" s="9">
        <v>11010200</v>
      </c>
      <c r="B17" s="27" t="s">
        <v>70</v>
      </c>
      <c r="C17" s="12">
        <f>D17</f>
        <v>9100000</v>
      </c>
      <c r="D17" s="14">
        <v>9100000</v>
      </c>
      <c r="E17" s="14"/>
      <c r="F17" s="14"/>
      <c r="G17" s="12">
        <f t="shared" si="0"/>
        <v>0</v>
      </c>
      <c r="H17" s="14"/>
      <c r="I17" s="14"/>
      <c r="J17" s="14"/>
      <c r="K17" s="12">
        <f t="shared" si="1"/>
        <v>9100000</v>
      </c>
      <c r="L17" s="14">
        <f>D17+H17</f>
        <v>9100000</v>
      </c>
      <c r="M17" s="14"/>
      <c r="N17" s="14"/>
    </row>
    <row r="18" spans="1:14" ht="42" customHeight="1">
      <c r="A18" s="9">
        <v>11010400</v>
      </c>
      <c r="B18" s="27" t="s">
        <v>41</v>
      </c>
      <c r="C18" s="12">
        <f>D18</f>
        <v>4856245</v>
      </c>
      <c r="D18" s="14">
        <v>4856245</v>
      </c>
      <c r="E18" s="14"/>
      <c r="F18" s="14"/>
      <c r="G18" s="12">
        <f t="shared" si="0"/>
        <v>0</v>
      </c>
      <c r="H18" s="14"/>
      <c r="I18" s="14"/>
      <c r="J18" s="14"/>
      <c r="K18" s="12">
        <f t="shared" si="1"/>
        <v>4856245</v>
      </c>
      <c r="L18" s="14">
        <f>D18+H18</f>
        <v>4856245</v>
      </c>
      <c r="M18" s="14"/>
      <c r="N18" s="14"/>
    </row>
    <row r="19" spans="1:14" ht="36" customHeight="1">
      <c r="A19" s="17">
        <v>11010500</v>
      </c>
      <c r="B19" s="27" t="s">
        <v>25</v>
      </c>
      <c r="C19" s="12">
        <f>D19</f>
        <v>43540</v>
      </c>
      <c r="D19" s="14">
        <v>43540</v>
      </c>
      <c r="E19" s="14"/>
      <c r="F19" s="14"/>
      <c r="G19" s="12">
        <f t="shared" si="0"/>
        <v>0</v>
      </c>
      <c r="H19" s="14"/>
      <c r="I19" s="14"/>
      <c r="J19" s="14"/>
      <c r="K19" s="12">
        <f t="shared" si="1"/>
        <v>43540</v>
      </c>
      <c r="L19" s="14">
        <f>D19+H19</f>
        <v>43540</v>
      </c>
      <c r="M19" s="14"/>
      <c r="N19" s="14"/>
    </row>
    <row r="20" spans="1:14" s="15" customFormat="1" ht="32.25" customHeight="1">
      <c r="A20" s="25">
        <v>13000000</v>
      </c>
      <c r="B20" s="24" t="s">
        <v>11</v>
      </c>
      <c r="C20" s="12">
        <f>D20+E20</f>
        <v>6240</v>
      </c>
      <c r="D20" s="12">
        <f>D21+D23</f>
        <v>6240</v>
      </c>
      <c r="E20" s="12">
        <v>0</v>
      </c>
      <c r="F20" s="12"/>
      <c r="G20" s="12">
        <f t="shared" si="0"/>
        <v>0</v>
      </c>
      <c r="H20" s="12">
        <f>H21+H23</f>
        <v>0</v>
      </c>
      <c r="I20" s="12"/>
      <c r="J20" s="12"/>
      <c r="K20" s="12">
        <f t="shared" si="1"/>
        <v>6240</v>
      </c>
      <c r="L20" s="12">
        <f>L21+L23</f>
        <v>6240</v>
      </c>
      <c r="M20" s="12">
        <f>M21+M23</f>
        <v>0</v>
      </c>
      <c r="N20" s="12"/>
    </row>
    <row r="21" spans="1:14" s="15" customFormat="1" ht="18" customHeight="1">
      <c r="A21" s="25">
        <v>13010000</v>
      </c>
      <c r="B21" s="28" t="s">
        <v>12</v>
      </c>
      <c r="C21" s="12">
        <f>C22</f>
        <v>5120</v>
      </c>
      <c r="D21" s="12">
        <f>D22</f>
        <v>5120</v>
      </c>
      <c r="E21" s="12">
        <v>0</v>
      </c>
      <c r="F21" s="12"/>
      <c r="G21" s="12">
        <f t="shared" si="0"/>
        <v>0</v>
      </c>
      <c r="H21" s="12">
        <f>H22</f>
        <v>0</v>
      </c>
      <c r="I21" s="12"/>
      <c r="J21" s="12"/>
      <c r="K21" s="12">
        <f t="shared" si="1"/>
        <v>5120</v>
      </c>
      <c r="L21" s="12">
        <f>L22</f>
        <v>5120</v>
      </c>
      <c r="M21" s="12">
        <f>M22</f>
        <v>0</v>
      </c>
      <c r="N21" s="12"/>
    </row>
    <row r="22" spans="1:14" s="15" customFormat="1" ht="63" customHeight="1">
      <c r="A22" s="26">
        <v>13010200</v>
      </c>
      <c r="B22" s="27" t="s">
        <v>71</v>
      </c>
      <c r="C22" s="12">
        <f>D22</f>
        <v>5120</v>
      </c>
      <c r="D22" s="14">
        <v>5120</v>
      </c>
      <c r="E22" s="14"/>
      <c r="F22" s="14"/>
      <c r="G22" s="12">
        <f t="shared" si="0"/>
        <v>0</v>
      </c>
      <c r="H22" s="14"/>
      <c r="I22" s="14"/>
      <c r="J22" s="14"/>
      <c r="K22" s="12">
        <f t="shared" si="1"/>
        <v>5120</v>
      </c>
      <c r="L22" s="14">
        <f>D22+H22</f>
        <v>5120</v>
      </c>
      <c r="M22" s="14"/>
      <c r="N22" s="14"/>
    </row>
    <row r="23" spans="1:14" s="15" customFormat="1" ht="18.75" customHeight="1">
      <c r="A23" s="25">
        <v>13030000</v>
      </c>
      <c r="B23" s="24" t="s">
        <v>38</v>
      </c>
      <c r="C23" s="12">
        <f>C24</f>
        <v>1120</v>
      </c>
      <c r="D23" s="12">
        <f>D24</f>
        <v>1120</v>
      </c>
      <c r="E23" s="12"/>
      <c r="F23" s="12"/>
      <c r="G23" s="12">
        <f t="shared" si="0"/>
        <v>0</v>
      </c>
      <c r="H23" s="12">
        <f>H24</f>
        <v>0</v>
      </c>
      <c r="I23" s="12"/>
      <c r="J23" s="12"/>
      <c r="K23" s="12">
        <f t="shared" si="1"/>
        <v>1120</v>
      </c>
      <c r="L23" s="12">
        <f>L24</f>
        <v>1120</v>
      </c>
      <c r="M23" s="12"/>
      <c r="N23" s="12"/>
    </row>
    <row r="24" spans="1:14" s="15" customFormat="1" ht="31.5" customHeight="1">
      <c r="A24" s="26">
        <v>13030100</v>
      </c>
      <c r="B24" s="27" t="s">
        <v>72</v>
      </c>
      <c r="C24" s="12">
        <f>D24</f>
        <v>1120</v>
      </c>
      <c r="D24" s="14">
        <v>1120</v>
      </c>
      <c r="E24" s="14"/>
      <c r="F24" s="14"/>
      <c r="G24" s="12">
        <f t="shared" si="0"/>
        <v>0</v>
      </c>
      <c r="H24" s="12">
        <v>0</v>
      </c>
      <c r="I24" s="14"/>
      <c r="J24" s="14"/>
      <c r="K24" s="12">
        <f t="shared" si="1"/>
        <v>1120</v>
      </c>
      <c r="L24" s="12">
        <f>D24+H24</f>
        <v>1120</v>
      </c>
      <c r="M24" s="14"/>
      <c r="N24" s="14"/>
    </row>
    <row r="25" spans="1:14" s="15" customFormat="1" ht="19.5" customHeight="1">
      <c r="A25" s="25">
        <v>14000000</v>
      </c>
      <c r="B25" s="24" t="s">
        <v>13</v>
      </c>
      <c r="C25" s="12">
        <f>C26</f>
        <v>146550</v>
      </c>
      <c r="D25" s="12">
        <f>D26</f>
        <v>146550</v>
      </c>
      <c r="E25" s="12"/>
      <c r="F25" s="12"/>
      <c r="G25" s="12">
        <f t="shared" si="0"/>
        <v>0</v>
      </c>
      <c r="H25" s="12">
        <f>H26</f>
        <v>0</v>
      </c>
      <c r="I25" s="12"/>
      <c r="J25" s="12"/>
      <c r="K25" s="12">
        <f t="shared" si="1"/>
        <v>146550</v>
      </c>
      <c r="L25" s="12">
        <f>L26</f>
        <v>146550</v>
      </c>
      <c r="M25" s="12"/>
      <c r="N25" s="12"/>
    </row>
    <row r="26" spans="1:14" s="15" customFormat="1" ht="34.5" customHeight="1">
      <c r="A26" s="18">
        <v>14040000</v>
      </c>
      <c r="B26" s="27" t="s">
        <v>26</v>
      </c>
      <c r="C26" s="12">
        <f>D26</f>
        <v>146550</v>
      </c>
      <c r="D26" s="14">
        <v>146550</v>
      </c>
      <c r="E26" s="14"/>
      <c r="F26" s="14"/>
      <c r="G26" s="12">
        <f t="shared" si="0"/>
        <v>0</v>
      </c>
      <c r="H26" s="14"/>
      <c r="I26" s="14"/>
      <c r="J26" s="14"/>
      <c r="K26" s="12">
        <f t="shared" si="1"/>
        <v>146550</v>
      </c>
      <c r="L26" s="14">
        <f>D26+H26</f>
        <v>146550</v>
      </c>
      <c r="M26" s="14"/>
      <c r="N26" s="14"/>
    </row>
    <row r="27" spans="1:14" s="15" customFormat="1" ht="18.75" customHeight="1">
      <c r="A27" s="20">
        <v>18000000</v>
      </c>
      <c r="B27" s="28" t="s">
        <v>14</v>
      </c>
      <c r="C27" s="12">
        <f>D27+E27</f>
        <v>9862911</v>
      </c>
      <c r="D27" s="12">
        <f>D28+D38</f>
        <v>9862911</v>
      </c>
      <c r="E27" s="12">
        <v>0</v>
      </c>
      <c r="F27" s="12"/>
      <c r="G27" s="12">
        <f t="shared" si="0"/>
        <v>0</v>
      </c>
      <c r="H27" s="12">
        <f>H28+H38</f>
        <v>0</v>
      </c>
      <c r="I27" s="12"/>
      <c r="J27" s="12"/>
      <c r="K27" s="12">
        <f t="shared" si="1"/>
        <v>9862911</v>
      </c>
      <c r="L27" s="12">
        <f>L28+L38</f>
        <v>9862911</v>
      </c>
      <c r="M27" s="12">
        <f>M28+M38</f>
        <v>0</v>
      </c>
      <c r="N27" s="12"/>
    </row>
    <row r="28" spans="1:14" s="15" customFormat="1" ht="18.75" customHeight="1">
      <c r="A28" s="20">
        <v>18010000</v>
      </c>
      <c r="B28" s="28" t="s">
        <v>15</v>
      </c>
      <c r="C28" s="12">
        <f>D28+E28</f>
        <v>5367411</v>
      </c>
      <c r="D28" s="12">
        <f>D29+D31+D32+D33+D34+D35+D36+D37</f>
        <v>5367411</v>
      </c>
      <c r="E28" s="12">
        <v>0</v>
      </c>
      <c r="F28" s="12"/>
      <c r="G28" s="12">
        <f t="shared" si="0"/>
        <v>0</v>
      </c>
      <c r="H28" s="12">
        <f>H29+H30+H31+H32+H33+H34+H35+H36+H37</f>
        <v>0</v>
      </c>
      <c r="I28" s="12"/>
      <c r="J28" s="12"/>
      <c r="K28" s="12">
        <f t="shared" si="1"/>
        <v>5367411</v>
      </c>
      <c r="L28" s="12">
        <f>L29+L30+L31+L32+L33+L34+L35+L36+L37</f>
        <v>5367411</v>
      </c>
      <c r="M28" s="12">
        <f>M29+M30+M31+M32+M33+M34+M35+M36+M37</f>
        <v>0</v>
      </c>
      <c r="N28" s="12"/>
    </row>
    <row r="29" spans="1:14" ht="52.5" customHeight="1">
      <c r="A29" s="9">
        <v>18010100</v>
      </c>
      <c r="B29" s="30" t="s">
        <v>19</v>
      </c>
      <c r="C29" s="12">
        <f>D29</f>
        <v>2810</v>
      </c>
      <c r="D29" s="14">
        <v>2810</v>
      </c>
      <c r="E29" s="14"/>
      <c r="F29" s="14"/>
      <c r="G29" s="12">
        <f t="shared" si="0"/>
        <v>0</v>
      </c>
      <c r="H29" s="14"/>
      <c r="I29" s="14"/>
      <c r="J29" s="14"/>
      <c r="K29" s="12">
        <f t="shared" si="1"/>
        <v>2810</v>
      </c>
      <c r="L29" s="14">
        <f>D29+H29</f>
        <v>2810</v>
      </c>
      <c r="M29" s="14"/>
      <c r="N29" s="14"/>
    </row>
    <row r="30" spans="1:14" ht="52.5" customHeight="1" hidden="1">
      <c r="A30" s="9">
        <v>18010200</v>
      </c>
      <c r="B30" s="30" t="s">
        <v>20</v>
      </c>
      <c r="C30" s="12">
        <v>0</v>
      </c>
      <c r="D30" s="14">
        <v>0</v>
      </c>
      <c r="E30" s="14"/>
      <c r="F30" s="14"/>
      <c r="G30" s="12">
        <f t="shared" si="0"/>
        <v>0</v>
      </c>
      <c r="H30" s="14"/>
      <c r="I30" s="14"/>
      <c r="J30" s="14"/>
      <c r="K30" s="12">
        <f t="shared" si="1"/>
        <v>0</v>
      </c>
      <c r="L30" s="14">
        <f aca="true" t="shared" si="2" ref="L30:L37">D30+H30</f>
        <v>0</v>
      </c>
      <c r="M30" s="14"/>
      <c r="N30" s="14"/>
    </row>
    <row r="31" spans="1:14" ht="56.25" customHeight="1">
      <c r="A31" s="9">
        <v>18010300</v>
      </c>
      <c r="B31" s="30" t="s">
        <v>21</v>
      </c>
      <c r="C31" s="12">
        <f aca="true" t="shared" si="3" ref="C31:C37">D31</f>
        <v>14100</v>
      </c>
      <c r="D31" s="14">
        <v>14100</v>
      </c>
      <c r="E31" s="14"/>
      <c r="F31" s="14"/>
      <c r="G31" s="12">
        <f t="shared" si="0"/>
        <v>0</v>
      </c>
      <c r="H31" s="14"/>
      <c r="I31" s="14"/>
      <c r="J31" s="14"/>
      <c r="K31" s="12">
        <f t="shared" si="1"/>
        <v>14100</v>
      </c>
      <c r="L31" s="14">
        <f t="shared" si="2"/>
        <v>14100</v>
      </c>
      <c r="M31" s="14"/>
      <c r="N31" s="14"/>
    </row>
    <row r="32" spans="1:14" ht="51" customHeight="1">
      <c r="A32" s="9">
        <v>18010400</v>
      </c>
      <c r="B32" s="30" t="s">
        <v>22</v>
      </c>
      <c r="C32" s="12">
        <f t="shared" si="3"/>
        <v>735000</v>
      </c>
      <c r="D32" s="14">
        <v>735000</v>
      </c>
      <c r="E32" s="14"/>
      <c r="F32" s="14"/>
      <c r="G32" s="12">
        <f t="shared" si="0"/>
        <v>0</v>
      </c>
      <c r="H32" s="14"/>
      <c r="I32" s="14"/>
      <c r="J32" s="14"/>
      <c r="K32" s="12">
        <f t="shared" si="1"/>
        <v>735000</v>
      </c>
      <c r="L32" s="14">
        <f t="shared" si="2"/>
        <v>735000</v>
      </c>
      <c r="M32" s="14"/>
      <c r="N32" s="14"/>
    </row>
    <row r="33" spans="1:14" ht="16.5" customHeight="1">
      <c r="A33" s="9">
        <v>18010500</v>
      </c>
      <c r="B33" s="19" t="s">
        <v>1</v>
      </c>
      <c r="C33" s="12">
        <f t="shared" si="3"/>
        <v>221000</v>
      </c>
      <c r="D33" s="14">
        <v>221000</v>
      </c>
      <c r="E33" s="14"/>
      <c r="F33" s="14"/>
      <c r="G33" s="12">
        <f t="shared" si="0"/>
        <v>0</v>
      </c>
      <c r="H33" s="14"/>
      <c r="I33" s="14"/>
      <c r="J33" s="14"/>
      <c r="K33" s="12">
        <f t="shared" si="1"/>
        <v>221000</v>
      </c>
      <c r="L33" s="14">
        <f t="shared" si="2"/>
        <v>221000</v>
      </c>
      <c r="M33" s="14"/>
      <c r="N33" s="14"/>
    </row>
    <row r="34" spans="1:14" ht="18" customHeight="1">
      <c r="A34" s="9">
        <v>18010600</v>
      </c>
      <c r="B34" s="19" t="s">
        <v>2</v>
      </c>
      <c r="C34" s="12">
        <f t="shared" si="3"/>
        <v>3983464</v>
      </c>
      <c r="D34" s="14">
        <v>3983464</v>
      </c>
      <c r="E34" s="14"/>
      <c r="F34" s="14"/>
      <c r="G34" s="12">
        <f t="shared" si="0"/>
        <v>0</v>
      </c>
      <c r="H34" s="14"/>
      <c r="I34" s="14"/>
      <c r="J34" s="14"/>
      <c r="K34" s="12">
        <f t="shared" si="1"/>
        <v>3983464</v>
      </c>
      <c r="L34" s="14">
        <f t="shared" si="2"/>
        <v>3983464</v>
      </c>
      <c r="M34" s="14"/>
      <c r="N34" s="14"/>
    </row>
    <row r="35" spans="1:14" ht="18" customHeight="1">
      <c r="A35" s="18">
        <v>18010700</v>
      </c>
      <c r="B35" s="19" t="s">
        <v>3</v>
      </c>
      <c r="C35" s="12">
        <f t="shared" si="3"/>
        <v>192000</v>
      </c>
      <c r="D35" s="14">
        <v>192000</v>
      </c>
      <c r="E35" s="14"/>
      <c r="F35" s="14"/>
      <c r="G35" s="12">
        <f t="shared" si="0"/>
        <v>0</v>
      </c>
      <c r="H35" s="14"/>
      <c r="I35" s="14"/>
      <c r="J35" s="14"/>
      <c r="K35" s="12">
        <f t="shared" si="1"/>
        <v>192000</v>
      </c>
      <c r="L35" s="14">
        <f t="shared" si="2"/>
        <v>192000</v>
      </c>
      <c r="M35" s="14"/>
      <c r="N35" s="14"/>
    </row>
    <row r="36" spans="1:14" ht="17.25" customHeight="1">
      <c r="A36" s="18">
        <v>18010900</v>
      </c>
      <c r="B36" s="19" t="s">
        <v>4</v>
      </c>
      <c r="C36" s="12">
        <f t="shared" si="3"/>
        <v>219037</v>
      </c>
      <c r="D36" s="14">
        <v>219037</v>
      </c>
      <c r="E36" s="14"/>
      <c r="F36" s="14"/>
      <c r="G36" s="12">
        <f t="shared" si="0"/>
        <v>0</v>
      </c>
      <c r="H36" s="14"/>
      <c r="I36" s="14"/>
      <c r="J36" s="14"/>
      <c r="K36" s="12">
        <f t="shared" si="1"/>
        <v>219037</v>
      </c>
      <c r="L36" s="14">
        <f t="shared" si="2"/>
        <v>219037</v>
      </c>
      <c r="M36" s="14"/>
      <c r="N36" s="14"/>
    </row>
    <row r="37" spans="1:14" ht="18" customHeight="1" hidden="1">
      <c r="A37" s="9">
        <v>18011100</v>
      </c>
      <c r="B37" s="29" t="s">
        <v>47</v>
      </c>
      <c r="C37" s="12">
        <f t="shared" si="3"/>
        <v>0</v>
      </c>
      <c r="D37" s="14">
        <v>0</v>
      </c>
      <c r="E37" s="14"/>
      <c r="F37" s="14"/>
      <c r="G37" s="12">
        <f t="shared" si="0"/>
        <v>0</v>
      </c>
      <c r="H37" s="14"/>
      <c r="I37" s="14"/>
      <c r="J37" s="14"/>
      <c r="K37" s="12">
        <f t="shared" si="1"/>
        <v>0</v>
      </c>
      <c r="L37" s="14">
        <f t="shared" si="2"/>
        <v>0</v>
      </c>
      <c r="M37" s="14"/>
      <c r="N37" s="14"/>
    </row>
    <row r="38" spans="1:14" s="15" customFormat="1" ht="15.75" customHeight="1">
      <c r="A38" s="20">
        <v>18050000</v>
      </c>
      <c r="B38" s="21" t="s">
        <v>16</v>
      </c>
      <c r="C38" s="12">
        <f>D38+E38</f>
        <v>4495500</v>
      </c>
      <c r="D38" s="12">
        <f>D39+D40+D41</f>
        <v>4495500</v>
      </c>
      <c r="E38" s="12">
        <v>0</v>
      </c>
      <c r="F38" s="12"/>
      <c r="G38" s="12">
        <f t="shared" si="0"/>
        <v>0</v>
      </c>
      <c r="H38" s="12">
        <f>H39+H40+H41</f>
        <v>0</v>
      </c>
      <c r="I38" s="12"/>
      <c r="J38" s="12"/>
      <c r="K38" s="12">
        <f t="shared" si="1"/>
        <v>4495500</v>
      </c>
      <c r="L38" s="12">
        <f>L39+L40+L41</f>
        <v>4495500</v>
      </c>
      <c r="M38" s="12">
        <f>M39+M40+M41</f>
        <v>0</v>
      </c>
      <c r="N38" s="12"/>
    </row>
    <row r="39" spans="1:14" s="15" customFormat="1" ht="18" customHeight="1">
      <c r="A39" s="18">
        <v>18050300</v>
      </c>
      <c r="B39" s="29" t="s">
        <v>5</v>
      </c>
      <c r="C39" s="12">
        <f>D39</f>
        <v>17500</v>
      </c>
      <c r="D39" s="14">
        <v>17500</v>
      </c>
      <c r="E39" s="14"/>
      <c r="F39" s="14"/>
      <c r="G39" s="12">
        <f t="shared" si="0"/>
        <v>0</v>
      </c>
      <c r="H39" s="14"/>
      <c r="I39" s="14"/>
      <c r="J39" s="14"/>
      <c r="K39" s="12">
        <f t="shared" si="1"/>
        <v>17500</v>
      </c>
      <c r="L39" s="14">
        <f>D39+H39</f>
        <v>17500</v>
      </c>
      <c r="M39" s="14"/>
      <c r="N39" s="14"/>
    </row>
    <row r="40" spans="1:14" s="15" customFormat="1" ht="21" customHeight="1">
      <c r="A40" s="18">
        <v>18050400</v>
      </c>
      <c r="B40" s="29" t="s">
        <v>6</v>
      </c>
      <c r="C40" s="12">
        <f>D40</f>
        <v>842000</v>
      </c>
      <c r="D40" s="14">
        <v>842000</v>
      </c>
      <c r="E40" s="14"/>
      <c r="F40" s="14"/>
      <c r="G40" s="12">
        <f t="shared" si="0"/>
        <v>0</v>
      </c>
      <c r="H40" s="14"/>
      <c r="I40" s="14"/>
      <c r="J40" s="14"/>
      <c r="K40" s="12">
        <f t="shared" si="1"/>
        <v>842000</v>
      </c>
      <c r="L40" s="14">
        <f>D40+H40</f>
        <v>842000</v>
      </c>
      <c r="M40" s="14"/>
      <c r="N40" s="14"/>
    </row>
    <row r="41" spans="1:14" s="15" customFormat="1" ht="64.5" customHeight="1">
      <c r="A41" s="18">
        <v>18050500</v>
      </c>
      <c r="B41" s="30" t="s">
        <v>80</v>
      </c>
      <c r="C41" s="12">
        <f>D41</f>
        <v>3636000</v>
      </c>
      <c r="D41" s="14">
        <v>3636000</v>
      </c>
      <c r="E41" s="14"/>
      <c r="F41" s="14"/>
      <c r="G41" s="12">
        <f t="shared" si="0"/>
        <v>0</v>
      </c>
      <c r="H41" s="14"/>
      <c r="I41" s="14"/>
      <c r="J41" s="14"/>
      <c r="K41" s="12">
        <f t="shared" si="1"/>
        <v>3636000</v>
      </c>
      <c r="L41" s="14">
        <f>D41+H41</f>
        <v>3636000</v>
      </c>
      <c r="M41" s="14"/>
      <c r="N41" s="14"/>
    </row>
    <row r="42" spans="1:14" s="15" customFormat="1" ht="15.75" customHeight="1">
      <c r="A42" s="20">
        <v>19000000</v>
      </c>
      <c r="B42" s="28" t="s">
        <v>17</v>
      </c>
      <c r="C42" s="12">
        <v>848674</v>
      </c>
      <c r="D42" s="12"/>
      <c r="E42" s="12">
        <f>E43</f>
        <v>966130</v>
      </c>
      <c r="F42" s="12"/>
      <c r="G42" s="12">
        <f t="shared" si="0"/>
        <v>0</v>
      </c>
      <c r="H42" s="12"/>
      <c r="I42" s="12">
        <f>I43</f>
        <v>0</v>
      </c>
      <c r="J42" s="12"/>
      <c r="K42" s="12">
        <f t="shared" si="1"/>
        <v>966130</v>
      </c>
      <c r="L42" s="12"/>
      <c r="M42" s="12">
        <f>M43</f>
        <v>966130</v>
      </c>
      <c r="N42" s="12"/>
    </row>
    <row r="43" spans="1:14" s="15" customFormat="1" ht="16.5" customHeight="1">
      <c r="A43" s="20">
        <v>19010000</v>
      </c>
      <c r="B43" s="28" t="s">
        <v>18</v>
      </c>
      <c r="C43" s="12">
        <f>C42</f>
        <v>848674</v>
      </c>
      <c r="D43" s="12"/>
      <c r="E43" s="12">
        <f>E44+E45+E46</f>
        <v>966130</v>
      </c>
      <c r="F43" s="12"/>
      <c r="G43" s="12">
        <f t="shared" si="0"/>
        <v>0</v>
      </c>
      <c r="H43" s="12"/>
      <c r="I43" s="12">
        <f>I44+I45+I46</f>
        <v>0</v>
      </c>
      <c r="J43" s="12"/>
      <c r="K43" s="12">
        <f t="shared" si="1"/>
        <v>966130</v>
      </c>
      <c r="L43" s="12"/>
      <c r="M43" s="12">
        <f>M44+M45+M46</f>
        <v>966130</v>
      </c>
      <c r="N43" s="12"/>
    </row>
    <row r="44" spans="1:14" ht="66.75" customHeight="1">
      <c r="A44" s="9">
        <v>19010100</v>
      </c>
      <c r="B44" s="30" t="s">
        <v>60</v>
      </c>
      <c r="C44" s="12">
        <f>D44+E44</f>
        <v>954000</v>
      </c>
      <c r="D44" s="14"/>
      <c r="E44" s="14">
        <v>954000</v>
      </c>
      <c r="F44" s="14"/>
      <c r="G44" s="12">
        <f t="shared" si="0"/>
        <v>0</v>
      </c>
      <c r="H44" s="14"/>
      <c r="I44" s="14"/>
      <c r="J44" s="14"/>
      <c r="K44" s="12">
        <f t="shared" si="1"/>
        <v>954000</v>
      </c>
      <c r="L44" s="14"/>
      <c r="M44" s="14">
        <f>E44+I44</f>
        <v>954000</v>
      </c>
      <c r="N44" s="14"/>
    </row>
    <row r="45" spans="1:14" ht="39" customHeight="1">
      <c r="A45" s="9">
        <v>19010200</v>
      </c>
      <c r="B45" s="27" t="s">
        <v>27</v>
      </c>
      <c r="C45" s="12">
        <f>D45+E45</f>
        <v>630</v>
      </c>
      <c r="D45" s="14"/>
      <c r="E45" s="14">
        <v>630</v>
      </c>
      <c r="F45" s="14"/>
      <c r="G45" s="12">
        <f t="shared" si="0"/>
        <v>0</v>
      </c>
      <c r="H45" s="14"/>
      <c r="I45" s="14"/>
      <c r="J45" s="14"/>
      <c r="K45" s="12">
        <f t="shared" si="1"/>
        <v>630</v>
      </c>
      <c r="L45" s="14"/>
      <c r="M45" s="14">
        <f>E45+I45</f>
        <v>630</v>
      </c>
      <c r="N45" s="14"/>
    </row>
    <row r="46" spans="1:14" ht="48.75" customHeight="1">
      <c r="A46" s="9">
        <v>19010300</v>
      </c>
      <c r="B46" s="30" t="s">
        <v>28</v>
      </c>
      <c r="C46" s="12">
        <f>D46+E46</f>
        <v>11500</v>
      </c>
      <c r="D46" s="14"/>
      <c r="E46" s="14">
        <v>11500</v>
      </c>
      <c r="F46" s="14"/>
      <c r="G46" s="12">
        <f t="shared" si="0"/>
        <v>0</v>
      </c>
      <c r="H46" s="14"/>
      <c r="I46" s="14"/>
      <c r="J46" s="14"/>
      <c r="K46" s="12">
        <f t="shared" si="1"/>
        <v>11500</v>
      </c>
      <c r="L46" s="14"/>
      <c r="M46" s="14">
        <f>E46+I46</f>
        <v>11500</v>
      </c>
      <c r="N46" s="14"/>
    </row>
    <row r="47" spans="1:14" s="15" customFormat="1" ht="17.25" customHeight="1">
      <c r="A47" s="20">
        <v>20000000</v>
      </c>
      <c r="B47" s="28" t="s">
        <v>23</v>
      </c>
      <c r="C47" s="12">
        <f>D47+E47</f>
        <v>1175344</v>
      </c>
      <c r="D47" s="12">
        <f>D48+D50+D58</f>
        <v>219800</v>
      </c>
      <c r="E47" s="12">
        <f>E48+E50+E58</f>
        <v>955544</v>
      </c>
      <c r="F47" s="12"/>
      <c r="G47" s="12">
        <f t="shared" si="0"/>
        <v>0</v>
      </c>
      <c r="H47" s="12">
        <f>H48+H50</f>
        <v>0</v>
      </c>
      <c r="I47" s="12">
        <f>I48+I50+I58</f>
        <v>0</v>
      </c>
      <c r="J47" s="12"/>
      <c r="K47" s="12">
        <f t="shared" si="1"/>
        <v>1175344</v>
      </c>
      <c r="L47" s="12">
        <f>L48+L50</f>
        <v>219800</v>
      </c>
      <c r="M47" s="12">
        <f>M48+M50+M58</f>
        <v>955544</v>
      </c>
      <c r="N47" s="12"/>
    </row>
    <row r="48" spans="1:14" s="15" customFormat="1" ht="17.25" customHeight="1">
      <c r="A48" s="20">
        <v>21000000</v>
      </c>
      <c r="B48" s="28" t="s">
        <v>74</v>
      </c>
      <c r="C48" s="12">
        <f>D48+E48</f>
        <v>60000</v>
      </c>
      <c r="D48" s="12">
        <f>D49</f>
        <v>60000</v>
      </c>
      <c r="E48" s="12">
        <v>0</v>
      </c>
      <c r="F48" s="12"/>
      <c r="G48" s="12">
        <f t="shared" si="0"/>
        <v>0</v>
      </c>
      <c r="H48" s="12">
        <f>H49</f>
        <v>0</v>
      </c>
      <c r="I48" s="12"/>
      <c r="J48" s="12"/>
      <c r="K48" s="12">
        <f t="shared" si="1"/>
        <v>60000</v>
      </c>
      <c r="L48" s="12">
        <f>L49</f>
        <v>60000</v>
      </c>
      <c r="M48" s="12">
        <f>M49</f>
        <v>0</v>
      </c>
      <c r="N48" s="12"/>
    </row>
    <row r="49" spans="1:14" s="15" customFormat="1" ht="34.5" customHeight="1">
      <c r="A49" s="18">
        <v>21050000</v>
      </c>
      <c r="B49" s="30" t="s">
        <v>81</v>
      </c>
      <c r="C49" s="12">
        <f>D49</f>
        <v>60000</v>
      </c>
      <c r="D49" s="14">
        <v>60000</v>
      </c>
      <c r="E49" s="12"/>
      <c r="F49" s="12"/>
      <c r="G49" s="12">
        <f t="shared" si="0"/>
        <v>0</v>
      </c>
      <c r="H49" s="14"/>
      <c r="I49" s="12"/>
      <c r="J49" s="12"/>
      <c r="K49" s="12">
        <f t="shared" si="1"/>
        <v>60000</v>
      </c>
      <c r="L49" s="14">
        <f>D49+H49</f>
        <v>60000</v>
      </c>
      <c r="M49" s="12"/>
      <c r="N49" s="12"/>
    </row>
    <row r="50" spans="1:14" s="15" customFormat="1" ht="35.25" customHeight="1">
      <c r="A50" s="20">
        <v>22000000</v>
      </c>
      <c r="B50" s="24" t="s">
        <v>24</v>
      </c>
      <c r="C50" s="12">
        <v>142480</v>
      </c>
      <c r="D50" s="12">
        <f>D51+D54+D56</f>
        <v>159800</v>
      </c>
      <c r="E50" s="12">
        <v>0</v>
      </c>
      <c r="F50" s="12"/>
      <c r="G50" s="12">
        <f t="shared" si="0"/>
        <v>0</v>
      </c>
      <c r="H50" s="12">
        <f>H51+H54+H56</f>
        <v>0</v>
      </c>
      <c r="I50" s="12"/>
      <c r="J50" s="12"/>
      <c r="K50" s="12">
        <f t="shared" si="1"/>
        <v>159800</v>
      </c>
      <c r="L50" s="12">
        <f>L51+L54+L56</f>
        <v>159800</v>
      </c>
      <c r="M50" s="12">
        <f>M51+M54+M56</f>
        <v>0</v>
      </c>
      <c r="N50" s="12"/>
    </row>
    <row r="51" spans="1:14" s="15" customFormat="1" ht="23.25" customHeight="1">
      <c r="A51" s="31">
        <v>22010000</v>
      </c>
      <c r="B51" s="28" t="s">
        <v>39</v>
      </c>
      <c r="C51" s="12">
        <f>D51+E51</f>
        <v>124000</v>
      </c>
      <c r="D51" s="12">
        <f>D52+D53</f>
        <v>124000</v>
      </c>
      <c r="E51" s="12">
        <v>0</v>
      </c>
      <c r="F51" s="12"/>
      <c r="G51" s="12">
        <f t="shared" si="0"/>
        <v>0</v>
      </c>
      <c r="H51" s="12">
        <f>H52+H53</f>
        <v>0</v>
      </c>
      <c r="I51" s="12"/>
      <c r="J51" s="12"/>
      <c r="K51" s="12">
        <f t="shared" si="1"/>
        <v>124000</v>
      </c>
      <c r="L51" s="12">
        <f>L52+L53</f>
        <v>124000</v>
      </c>
      <c r="M51" s="12">
        <f>M52+M53</f>
        <v>0</v>
      </c>
      <c r="N51" s="12"/>
    </row>
    <row r="52" spans="1:14" s="15" customFormat="1" ht="24" customHeight="1">
      <c r="A52" s="32">
        <v>22012500</v>
      </c>
      <c r="B52" s="30" t="s">
        <v>29</v>
      </c>
      <c r="C52" s="12">
        <f>D52</f>
        <v>44000</v>
      </c>
      <c r="D52" s="14">
        <v>44000</v>
      </c>
      <c r="E52" s="14"/>
      <c r="F52" s="14"/>
      <c r="G52" s="12">
        <f t="shared" si="0"/>
        <v>0</v>
      </c>
      <c r="H52" s="14"/>
      <c r="I52" s="14"/>
      <c r="J52" s="14"/>
      <c r="K52" s="12">
        <f t="shared" si="1"/>
        <v>44000</v>
      </c>
      <c r="L52" s="14">
        <f>D52+H52</f>
        <v>44000</v>
      </c>
      <c r="M52" s="14"/>
      <c r="N52" s="14"/>
    </row>
    <row r="53" spans="1:14" s="15" customFormat="1" ht="35.25" customHeight="1">
      <c r="A53" s="32">
        <v>22012600</v>
      </c>
      <c r="B53" s="30" t="s">
        <v>42</v>
      </c>
      <c r="C53" s="12">
        <f>D53</f>
        <v>80000</v>
      </c>
      <c r="D53" s="14">
        <v>80000</v>
      </c>
      <c r="E53" s="14"/>
      <c r="F53" s="14"/>
      <c r="G53" s="12">
        <f t="shared" si="0"/>
        <v>0</v>
      </c>
      <c r="H53" s="14"/>
      <c r="I53" s="14"/>
      <c r="J53" s="14"/>
      <c r="K53" s="12">
        <f t="shared" si="1"/>
        <v>80000</v>
      </c>
      <c r="L53" s="14">
        <f>D53+H53</f>
        <v>80000</v>
      </c>
      <c r="M53" s="14"/>
      <c r="N53" s="14"/>
    </row>
    <row r="54" spans="1:14" s="15" customFormat="1" ht="42" customHeight="1">
      <c r="A54" s="31">
        <v>22080000</v>
      </c>
      <c r="B54" s="28" t="s">
        <v>30</v>
      </c>
      <c r="C54" s="12">
        <f>D54+E54</f>
        <v>35000</v>
      </c>
      <c r="D54" s="12">
        <f>D55</f>
        <v>35000</v>
      </c>
      <c r="E54" s="12">
        <v>0</v>
      </c>
      <c r="F54" s="12"/>
      <c r="G54" s="12">
        <f t="shared" si="0"/>
        <v>0</v>
      </c>
      <c r="H54" s="12">
        <f>H55</f>
        <v>0</v>
      </c>
      <c r="I54" s="12"/>
      <c r="J54" s="12"/>
      <c r="K54" s="12">
        <f t="shared" si="1"/>
        <v>35000</v>
      </c>
      <c r="L54" s="12">
        <f>L55</f>
        <v>35000</v>
      </c>
      <c r="M54" s="12">
        <f>M55</f>
        <v>0</v>
      </c>
      <c r="N54" s="12"/>
    </row>
    <row r="55" spans="1:14" s="15" customFormat="1" ht="49.5" customHeight="1">
      <c r="A55" s="32">
        <v>22080400</v>
      </c>
      <c r="B55" s="30" t="s">
        <v>75</v>
      </c>
      <c r="C55" s="12">
        <f>D55</f>
        <v>35000</v>
      </c>
      <c r="D55" s="14">
        <v>35000</v>
      </c>
      <c r="E55" s="14"/>
      <c r="F55" s="14"/>
      <c r="G55" s="12">
        <f t="shared" si="0"/>
        <v>0</v>
      </c>
      <c r="H55" s="14"/>
      <c r="I55" s="14"/>
      <c r="J55" s="14"/>
      <c r="K55" s="12">
        <f t="shared" si="1"/>
        <v>35000</v>
      </c>
      <c r="L55" s="14">
        <f>D55+H55</f>
        <v>35000</v>
      </c>
      <c r="M55" s="14"/>
      <c r="N55" s="14"/>
    </row>
    <row r="56" spans="1:14" s="15" customFormat="1" ht="18.75" customHeight="1">
      <c r="A56" s="31">
        <v>22090000</v>
      </c>
      <c r="B56" s="28" t="s">
        <v>31</v>
      </c>
      <c r="C56" s="12">
        <f>D56+E56</f>
        <v>800</v>
      </c>
      <c r="D56" s="12">
        <f>D57</f>
        <v>800</v>
      </c>
      <c r="E56" s="12"/>
      <c r="F56" s="12"/>
      <c r="G56" s="12">
        <f t="shared" si="0"/>
        <v>0</v>
      </c>
      <c r="H56" s="12">
        <f>H57</f>
        <v>0</v>
      </c>
      <c r="I56" s="12"/>
      <c r="J56" s="12"/>
      <c r="K56" s="12">
        <f t="shared" si="1"/>
        <v>800</v>
      </c>
      <c r="L56" s="12">
        <f>L57</f>
        <v>800</v>
      </c>
      <c r="M56" s="12"/>
      <c r="N56" s="12"/>
    </row>
    <row r="57" spans="1:14" s="15" customFormat="1" ht="50.25" customHeight="1">
      <c r="A57" s="18">
        <v>22090100</v>
      </c>
      <c r="B57" s="30" t="s">
        <v>76</v>
      </c>
      <c r="C57" s="12">
        <f>D57</f>
        <v>800</v>
      </c>
      <c r="D57" s="14">
        <v>800</v>
      </c>
      <c r="E57" s="14"/>
      <c r="F57" s="14"/>
      <c r="G57" s="12">
        <f t="shared" si="0"/>
        <v>0</v>
      </c>
      <c r="H57" s="14">
        <v>0</v>
      </c>
      <c r="I57" s="14"/>
      <c r="J57" s="14"/>
      <c r="K57" s="12">
        <f t="shared" si="1"/>
        <v>800</v>
      </c>
      <c r="L57" s="14">
        <f>D57+H57</f>
        <v>800</v>
      </c>
      <c r="M57" s="14"/>
      <c r="N57" s="14"/>
    </row>
    <row r="58" spans="1:14" s="15" customFormat="1" ht="18" customHeight="1">
      <c r="A58" s="20">
        <v>25000000</v>
      </c>
      <c r="B58" s="28" t="s">
        <v>32</v>
      </c>
      <c r="C58" s="12">
        <f>D58+E58</f>
        <v>955544</v>
      </c>
      <c r="D58" s="12"/>
      <c r="E58" s="12">
        <f>E59</f>
        <v>955544</v>
      </c>
      <c r="F58" s="12"/>
      <c r="G58" s="12">
        <f t="shared" si="0"/>
        <v>0</v>
      </c>
      <c r="H58" s="12"/>
      <c r="I58" s="12">
        <f>I59</f>
        <v>0</v>
      </c>
      <c r="J58" s="12"/>
      <c r="K58" s="12">
        <f t="shared" si="1"/>
        <v>955544</v>
      </c>
      <c r="L58" s="12"/>
      <c r="M58" s="12">
        <f>M59</f>
        <v>955544</v>
      </c>
      <c r="N58" s="12"/>
    </row>
    <row r="59" spans="1:14" s="15" customFormat="1" ht="32.25" customHeight="1">
      <c r="A59" s="20">
        <v>25010000</v>
      </c>
      <c r="B59" s="28" t="s">
        <v>33</v>
      </c>
      <c r="C59" s="12">
        <f>E59</f>
        <v>955544</v>
      </c>
      <c r="D59" s="12"/>
      <c r="E59" s="12">
        <f>E60+E61+E62</f>
        <v>955544</v>
      </c>
      <c r="F59" s="12"/>
      <c r="G59" s="12">
        <f t="shared" si="0"/>
        <v>0</v>
      </c>
      <c r="H59" s="12"/>
      <c r="I59" s="14"/>
      <c r="J59" s="12"/>
      <c r="K59" s="12">
        <f t="shared" si="1"/>
        <v>955544</v>
      </c>
      <c r="L59" s="12"/>
      <c r="M59" s="14">
        <f>E59+I59</f>
        <v>955544</v>
      </c>
      <c r="N59" s="12"/>
    </row>
    <row r="60" spans="1:14" s="15" customFormat="1" ht="35.25" customHeight="1">
      <c r="A60" s="18">
        <v>25010100</v>
      </c>
      <c r="B60" s="30" t="s">
        <v>43</v>
      </c>
      <c r="C60" s="12">
        <f>E60</f>
        <v>4906</v>
      </c>
      <c r="D60" s="14"/>
      <c r="E60" s="14">
        <v>4906</v>
      </c>
      <c r="F60" s="14"/>
      <c r="G60" s="12">
        <f t="shared" si="0"/>
        <v>0</v>
      </c>
      <c r="H60" s="14"/>
      <c r="I60" s="14"/>
      <c r="J60" s="14"/>
      <c r="K60" s="12">
        <f t="shared" si="1"/>
        <v>4906</v>
      </c>
      <c r="L60" s="14"/>
      <c r="M60" s="14">
        <f>E60+I60</f>
        <v>4906</v>
      </c>
      <c r="N60" s="14"/>
    </row>
    <row r="61" spans="1:14" s="15" customFormat="1" ht="33.75" customHeight="1">
      <c r="A61" s="33">
        <v>25010200</v>
      </c>
      <c r="B61" s="30" t="s">
        <v>46</v>
      </c>
      <c r="C61" s="12">
        <f>E61</f>
        <v>945571</v>
      </c>
      <c r="D61" s="13"/>
      <c r="E61" s="14">
        <v>945571</v>
      </c>
      <c r="F61" s="14"/>
      <c r="G61" s="12">
        <f t="shared" si="0"/>
        <v>0</v>
      </c>
      <c r="H61" s="13"/>
      <c r="I61" s="14"/>
      <c r="J61" s="14"/>
      <c r="K61" s="12">
        <f t="shared" si="1"/>
        <v>945571</v>
      </c>
      <c r="L61" s="13"/>
      <c r="M61" s="14">
        <f>E61+I61</f>
        <v>945571</v>
      </c>
      <c r="N61" s="14"/>
    </row>
    <row r="62" spans="1:14" s="15" customFormat="1" ht="47.25" customHeight="1">
      <c r="A62" s="18">
        <v>25010300</v>
      </c>
      <c r="B62" s="30" t="s">
        <v>77</v>
      </c>
      <c r="C62" s="12">
        <f>E62</f>
        <v>5067</v>
      </c>
      <c r="D62" s="14"/>
      <c r="E62" s="14">
        <v>5067</v>
      </c>
      <c r="F62" s="14"/>
      <c r="G62" s="12">
        <f t="shared" si="0"/>
        <v>0</v>
      </c>
      <c r="H62" s="14"/>
      <c r="I62" s="14"/>
      <c r="J62" s="14"/>
      <c r="K62" s="12">
        <f t="shared" si="1"/>
        <v>5067</v>
      </c>
      <c r="L62" s="14"/>
      <c r="M62" s="14">
        <f>E62+I62</f>
        <v>5067</v>
      </c>
      <c r="N62" s="14"/>
    </row>
    <row r="63" spans="1:14" s="15" customFormat="1" ht="18.75" customHeight="1">
      <c r="A63" s="20">
        <v>40000000</v>
      </c>
      <c r="B63" s="34" t="s">
        <v>34</v>
      </c>
      <c r="C63" s="12">
        <f>C64</f>
        <v>12315135</v>
      </c>
      <c r="D63" s="12">
        <f>D64</f>
        <v>12315135</v>
      </c>
      <c r="E63" s="12">
        <f aca="true" t="shared" si="4" ref="E63:J63">E64</f>
        <v>0</v>
      </c>
      <c r="F63" s="12">
        <f t="shared" si="4"/>
        <v>0</v>
      </c>
      <c r="G63" s="12">
        <f t="shared" si="4"/>
        <v>605067.33</v>
      </c>
      <c r="H63" s="12">
        <f t="shared" si="4"/>
        <v>605067.33</v>
      </c>
      <c r="I63" s="12">
        <f t="shared" si="4"/>
        <v>0</v>
      </c>
      <c r="J63" s="12">
        <f t="shared" si="4"/>
        <v>0</v>
      </c>
      <c r="K63" s="12">
        <f>L63+M63</f>
        <v>12920202.33</v>
      </c>
      <c r="L63" s="12">
        <f>D63+H63</f>
        <v>12920202.33</v>
      </c>
      <c r="M63" s="12">
        <f>E63+I63</f>
        <v>0</v>
      </c>
      <c r="N63" s="12">
        <f>F63+J63</f>
        <v>0</v>
      </c>
    </row>
    <row r="64" spans="1:14" s="15" customFormat="1" ht="18.75" customHeight="1">
      <c r="A64" s="20">
        <v>41000000</v>
      </c>
      <c r="B64" s="34" t="s">
        <v>35</v>
      </c>
      <c r="C64" s="12">
        <f>C65+C69+C71</f>
        <v>12315135</v>
      </c>
      <c r="D64" s="12">
        <f>D65+D69+D71</f>
        <v>12315135</v>
      </c>
      <c r="E64" s="12">
        <f>F64</f>
        <v>0</v>
      </c>
      <c r="F64" s="12">
        <f>F71</f>
        <v>0</v>
      </c>
      <c r="G64" s="12">
        <f>G65+G69+G71</f>
        <v>605067.33</v>
      </c>
      <c r="H64" s="12">
        <f>H65+H69+H71</f>
        <v>605067.33</v>
      </c>
      <c r="I64" s="12">
        <f>I65+I69+I71</f>
        <v>0</v>
      </c>
      <c r="J64" s="12">
        <f>J65+J69+J71</f>
        <v>0</v>
      </c>
      <c r="K64" s="12">
        <f>K63</f>
        <v>12920202.33</v>
      </c>
      <c r="L64" s="12">
        <f>L63</f>
        <v>12920202.33</v>
      </c>
      <c r="M64" s="12">
        <f>M63</f>
        <v>0</v>
      </c>
      <c r="N64" s="12">
        <f>N63</f>
        <v>0</v>
      </c>
    </row>
    <row r="65" spans="1:14" s="15" customFormat="1" ht="18.75" customHeight="1">
      <c r="A65" s="20">
        <v>41030000</v>
      </c>
      <c r="B65" s="34" t="s">
        <v>67</v>
      </c>
      <c r="C65" s="12">
        <f>D65+E65</f>
        <v>11833500</v>
      </c>
      <c r="D65" s="12">
        <f>D66+D67+D68</f>
        <v>11833500</v>
      </c>
      <c r="E65" s="12">
        <v>0</v>
      </c>
      <c r="F65" s="12">
        <v>0</v>
      </c>
      <c r="G65" s="12">
        <f aca="true" t="shared" si="5" ref="G65:N65">G66+G67+G68</f>
        <v>599800</v>
      </c>
      <c r="H65" s="12">
        <f t="shared" si="5"/>
        <v>599800</v>
      </c>
      <c r="I65" s="12">
        <f t="shared" si="5"/>
        <v>0</v>
      </c>
      <c r="J65" s="12">
        <f t="shared" si="5"/>
        <v>0</v>
      </c>
      <c r="K65" s="12">
        <f t="shared" si="5"/>
        <v>12433300</v>
      </c>
      <c r="L65" s="12">
        <f t="shared" si="5"/>
        <v>12433300</v>
      </c>
      <c r="M65" s="12">
        <f t="shared" si="5"/>
        <v>0</v>
      </c>
      <c r="N65" s="12">
        <f t="shared" si="5"/>
        <v>0</v>
      </c>
    </row>
    <row r="66" spans="1:14" s="15" customFormat="1" ht="38.25" customHeight="1" hidden="1">
      <c r="A66" s="18">
        <v>41033200</v>
      </c>
      <c r="B66" s="30" t="s">
        <v>63</v>
      </c>
      <c r="C66" s="12">
        <f>D66</f>
        <v>0</v>
      </c>
      <c r="D66" s="14">
        <v>0</v>
      </c>
      <c r="E66" s="12">
        <v>0</v>
      </c>
      <c r="F66" s="12"/>
      <c r="G66" s="12">
        <f t="shared" si="0"/>
        <v>0</v>
      </c>
      <c r="H66" s="14"/>
      <c r="I66" s="12"/>
      <c r="J66" s="12"/>
      <c r="K66" s="12">
        <f t="shared" si="1"/>
        <v>0</v>
      </c>
      <c r="L66" s="14">
        <f>D66+H66</f>
        <v>0</v>
      </c>
      <c r="M66" s="12">
        <f>E66+I66</f>
        <v>0</v>
      </c>
      <c r="N66" s="12"/>
    </row>
    <row r="67" spans="1:14" s="15" customFormat="1" ht="31.5" customHeight="1">
      <c r="A67" s="18">
        <v>41033900</v>
      </c>
      <c r="B67" s="30" t="s">
        <v>52</v>
      </c>
      <c r="C67" s="12">
        <f>D67</f>
        <v>10806600</v>
      </c>
      <c r="D67" s="14">
        <v>10806600</v>
      </c>
      <c r="E67" s="14"/>
      <c r="F67" s="14"/>
      <c r="G67" s="12">
        <f t="shared" si="0"/>
        <v>599800</v>
      </c>
      <c r="H67" s="14">
        <v>599800</v>
      </c>
      <c r="I67" s="14"/>
      <c r="J67" s="14"/>
      <c r="K67" s="12">
        <f t="shared" si="1"/>
        <v>11406400</v>
      </c>
      <c r="L67" s="14">
        <f>D67+H67</f>
        <v>11406400</v>
      </c>
      <c r="M67" s="14"/>
      <c r="N67" s="14"/>
    </row>
    <row r="68" spans="1:14" s="15" customFormat="1" ht="31.5" customHeight="1">
      <c r="A68" s="18">
        <v>41034200</v>
      </c>
      <c r="B68" s="30" t="s">
        <v>36</v>
      </c>
      <c r="C68" s="12">
        <f>D68</f>
        <v>1026900</v>
      </c>
      <c r="D68" s="14">
        <v>1026900</v>
      </c>
      <c r="E68" s="14"/>
      <c r="F68" s="14"/>
      <c r="G68" s="12">
        <f t="shared" si="0"/>
        <v>0</v>
      </c>
      <c r="H68" s="14"/>
      <c r="I68" s="14"/>
      <c r="J68" s="14"/>
      <c r="K68" s="12">
        <f t="shared" si="1"/>
        <v>1026900</v>
      </c>
      <c r="L68" s="14">
        <f aca="true" t="shared" si="6" ref="L68:L81">D68+H68</f>
        <v>1026900</v>
      </c>
      <c r="M68" s="14"/>
      <c r="N68" s="14"/>
    </row>
    <row r="69" spans="1:14" s="15" customFormat="1" ht="31.5" customHeight="1">
      <c r="A69" s="20">
        <v>41040000</v>
      </c>
      <c r="B69" s="34" t="s">
        <v>65</v>
      </c>
      <c r="C69" s="12">
        <f>D69+E69</f>
        <v>365000</v>
      </c>
      <c r="D69" s="12">
        <f>D70</f>
        <v>365000</v>
      </c>
      <c r="E69" s="35"/>
      <c r="F69" s="12"/>
      <c r="G69" s="12">
        <f t="shared" si="0"/>
        <v>0</v>
      </c>
      <c r="H69" s="12">
        <f>H70</f>
        <v>0</v>
      </c>
      <c r="I69" s="35"/>
      <c r="J69" s="12"/>
      <c r="K69" s="12">
        <f t="shared" si="1"/>
        <v>365000</v>
      </c>
      <c r="L69" s="12">
        <f>D69+H69</f>
        <v>365000</v>
      </c>
      <c r="M69" s="35"/>
      <c r="N69" s="12"/>
    </row>
    <row r="70" spans="1:14" s="15" customFormat="1" ht="61.5" customHeight="1">
      <c r="A70" s="18">
        <v>41040200</v>
      </c>
      <c r="B70" s="30" t="s">
        <v>78</v>
      </c>
      <c r="C70" s="12">
        <f>D70</f>
        <v>365000</v>
      </c>
      <c r="D70" s="14">
        <v>365000</v>
      </c>
      <c r="E70" s="13"/>
      <c r="F70" s="14"/>
      <c r="G70" s="12">
        <f t="shared" si="0"/>
        <v>0</v>
      </c>
      <c r="H70" s="14"/>
      <c r="I70" s="13"/>
      <c r="J70" s="14"/>
      <c r="K70" s="12">
        <f t="shared" si="1"/>
        <v>365000</v>
      </c>
      <c r="L70" s="14">
        <f>D70+H70</f>
        <v>365000</v>
      </c>
      <c r="M70" s="13"/>
      <c r="N70" s="14"/>
    </row>
    <row r="71" spans="1:14" s="15" customFormat="1" ht="31.5" customHeight="1">
      <c r="A71" s="20">
        <v>41050000</v>
      </c>
      <c r="B71" s="28" t="s">
        <v>66</v>
      </c>
      <c r="C71" s="12">
        <f>D71+E71</f>
        <v>116635</v>
      </c>
      <c r="D71" s="12">
        <f>D72+D73+D74+D75+D76+D77+D78+D80+D81</f>
        <v>116635</v>
      </c>
      <c r="E71" s="12">
        <f>F71</f>
        <v>0</v>
      </c>
      <c r="F71" s="12">
        <f>F79</f>
        <v>0</v>
      </c>
      <c r="G71" s="12">
        <f aca="true" t="shared" si="7" ref="G71:N71">G72+G73+G74+G75+G76+G77+G78+G79+G80+G81</f>
        <v>5267.33</v>
      </c>
      <c r="H71" s="12">
        <f t="shared" si="7"/>
        <v>5267.33</v>
      </c>
      <c r="I71" s="12">
        <f t="shared" si="7"/>
        <v>0</v>
      </c>
      <c r="J71" s="12">
        <f t="shared" si="7"/>
        <v>0</v>
      </c>
      <c r="K71" s="12">
        <f t="shared" si="7"/>
        <v>121902.33</v>
      </c>
      <c r="L71" s="12">
        <f t="shared" si="7"/>
        <v>121902.33</v>
      </c>
      <c r="M71" s="12">
        <f t="shared" si="7"/>
        <v>0</v>
      </c>
      <c r="N71" s="12">
        <f t="shared" si="7"/>
        <v>0</v>
      </c>
    </row>
    <row r="72" spans="1:14" ht="51.75" customHeight="1">
      <c r="A72" s="9">
        <v>41051200</v>
      </c>
      <c r="B72" s="30" t="s">
        <v>82</v>
      </c>
      <c r="C72" s="12">
        <f>D72</f>
        <v>22015</v>
      </c>
      <c r="D72" s="14">
        <v>22015</v>
      </c>
      <c r="E72" s="13"/>
      <c r="F72" s="14"/>
      <c r="G72" s="12">
        <f t="shared" si="0"/>
        <v>0</v>
      </c>
      <c r="H72" s="13"/>
      <c r="I72" s="13"/>
      <c r="J72" s="14"/>
      <c r="K72" s="12">
        <f t="shared" si="1"/>
        <v>22015</v>
      </c>
      <c r="L72" s="14">
        <f t="shared" si="6"/>
        <v>22015</v>
      </c>
      <c r="M72" s="13"/>
      <c r="N72" s="14"/>
    </row>
    <row r="73" spans="1:14" ht="57.75" customHeight="1" hidden="1">
      <c r="A73" s="9">
        <v>41051400</v>
      </c>
      <c r="B73" s="30" t="s">
        <v>59</v>
      </c>
      <c r="C73" s="12">
        <f>D73</f>
        <v>0</v>
      </c>
      <c r="D73" s="14"/>
      <c r="E73" s="13"/>
      <c r="F73" s="14"/>
      <c r="G73" s="12">
        <f>H73+I73</f>
        <v>0</v>
      </c>
      <c r="H73" s="13"/>
      <c r="I73" s="13"/>
      <c r="J73" s="14"/>
      <c r="K73" s="12">
        <f>L73+M73</f>
        <v>0</v>
      </c>
      <c r="L73" s="14">
        <f t="shared" si="6"/>
        <v>0</v>
      </c>
      <c r="M73" s="13"/>
      <c r="N73" s="14"/>
    </row>
    <row r="74" spans="1:14" ht="51" customHeight="1">
      <c r="A74" s="9">
        <v>41051500</v>
      </c>
      <c r="B74" s="30" t="s">
        <v>79</v>
      </c>
      <c r="C74" s="12">
        <f>D74</f>
        <v>14620</v>
      </c>
      <c r="D74" s="14">
        <v>14620</v>
      </c>
      <c r="E74" s="13"/>
      <c r="F74" s="14"/>
      <c r="G74" s="12">
        <f aca="true" t="shared" si="8" ref="G74:G83">H74+I74</f>
        <v>0</v>
      </c>
      <c r="H74" s="14"/>
      <c r="I74" s="13"/>
      <c r="J74" s="14"/>
      <c r="K74" s="12">
        <f aca="true" t="shared" si="9" ref="K74:K81">L74+M74</f>
        <v>14620</v>
      </c>
      <c r="L74" s="14">
        <f t="shared" si="6"/>
        <v>14620</v>
      </c>
      <c r="M74" s="13"/>
      <c r="N74" s="14"/>
    </row>
    <row r="75" spans="1:14" ht="57" customHeight="1" hidden="1">
      <c r="A75" s="9">
        <v>41052300</v>
      </c>
      <c r="B75" s="30" t="s">
        <v>57</v>
      </c>
      <c r="C75" s="12">
        <f aca="true" t="shared" si="10" ref="C75:C81">D75</f>
        <v>0</v>
      </c>
      <c r="D75" s="14">
        <v>0</v>
      </c>
      <c r="E75" s="13"/>
      <c r="F75" s="14"/>
      <c r="G75" s="12">
        <f t="shared" si="8"/>
        <v>0</v>
      </c>
      <c r="H75" s="14"/>
      <c r="I75" s="13"/>
      <c r="J75" s="14"/>
      <c r="K75" s="12">
        <f t="shared" si="9"/>
        <v>0</v>
      </c>
      <c r="L75" s="14">
        <f t="shared" si="6"/>
        <v>0</v>
      </c>
      <c r="M75" s="13"/>
      <c r="N75" s="14"/>
    </row>
    <row r="76" spans="1:14" ht="70.5" customHeight="1" hidden="1">
      <c r="A76" s="9">
        <v>41053000</v>
      </c>
      <c r="B76" s="30" t="s">
        <v>62</v>
      </c>
      <c r="C76" s="12">
        <f t="shared" si="10"/>
        <v>0</v>
      </c>
      <c r="D76" s="14">
        <v>0</v>
      </c>
      <c r="E76" s="13"/>
      <c r="F76" s="14"/>
      <c r="G76" s="12">
        <f>H76+I76</f>
        <v>0</v>
      </c>
      <c r="H76" s="14"/>
      <c r="I76" s="13"/>
      <c r="J76" s="14"/>
      <c r="K76" s="12">
        <f>L76+M76</f>
        <v>0</v>
      </c>
      <c r="L76" s="14">
        <f>D76+H76</f>
        <v>0</v>
      </c>
      <c r="M76" s="13"/>
      <c r="N76" s="14"/>
    </row>
    <row r="77" spans="1:14" ht="48" customHeight="1">
      <c r="A77" s="9">
        <v>41053300</v>
      </c>
      <c r="B77" s="30" t="s">
        <v>83</v>
      </c>
      <c r="C77" s="12">
        <f t="shared" si="10"/>
        <v>80000</v>
      </c>
      <c r="D77" s="14">
        <v>80000</v>
      </c>
      <c r="E77" s="13"/>
      <c r="F77" s="14"/>
      <c r="G77" s="12">
        <f>H77+I77</f>
        <v>0</v>
      </c>
      <c r="H77" s="14"/>
      <c r="I77" s="13"/>
      <c r="J77" s="14"/>
      <c r="K77" s="12">
        <f>L77+M77</f>
        <v>80000</v>
      </c>
      <c r="L77" s="14">
        <f>D77+H77</f>
        <v>80000</v>
      </c>
      <c r="M77" s="13"/>
      <c r="N77" s="14"/>
    </row>
    <row r="78" spans="1:14" ht="34.5" customHeight="1" hidden="1">
      <c r="A78" s="9">
        <v>41053900</v>
      </c>
      <c r="B78" s="30" t="s">
        <v>58</v>
      </c>
      <c r="C78" s="12">
        <f t="shared" si="10"/>
        <v>0</v>
      </c>
      <c r="D78" s="14">
        <v>0</v>
      </c>
      <c r="E78" s="13"/>
      <c r="F78" s="14"/>
      <c r="G78" s="12">
        <f>H78+I78</f>
        <v>0</v>
      </c>
      <c r="H78" s="14"/>
      <c r="I78" s="13"/>
      <c r="J78" s="14"/>
      <c r="K78" s="12">
        <f>L78+M78</f>
        <v>0</v>
      </c>
      <c r="L78" s="14">
        <f>D78+H78</f>
        <v>0</v>
      </c>
      <c r="M78" s="13"/>
      <c r="N78" s="14"/>
    </row>
    <row r="79" spans="1:14" ht="81" customHeight="1" hidden="1">
      <c r="A79" s="9">
        <v>41054000</v>
      </c>
      <c r="B79" s="30" t="s">
        <v>64</v>
      </c>
      <c r="C79" s="12">
        <f t="shared" si="10"/>
        <v>0</v>
      </c>
      <c r="D79" s="14">
        <v>0</v>
      </c>
      <c r="E79" s="13"/>
      <c r="F79" s="14"/>
      <c r="G79" s="12">
        <f>H79+I79</f>
        <v>0</v>
      </c>
      <c r="H79" s="14"/>
      <c r="I79" s="13"/>
      <c r="J79" s="14"/>
      <c r="K79" s="12">
        <f>L79+M79</f>
        <v>0</v>
      </c>
      <c r="L79" s="14">
        <f>D79+H79</f>
        <v>0</v>
      </c>
      <c r="M79" s="13">
        <f>E79+I79</f>
        <v>0</v>
      </c>
      <c r="N79" s="14">
        <f>F79+J79</f>
        <v>0</v>
      </c>
    </row>
    <row r="80" spans="1:14" ht="68.25" customHeight="1">
      <c r="A80" s="9">
        <v>41054100</v>
      </c>
      <c r="B80" s="30" t="s">
        <v>84</v>
      </c>
      <c r="C80" s="12">
        <f t="shared" si="10"/>
        <v>0</v>
      </c>
      <c r="D80" s="14">
        <v>0</v>
      </c>
      <c r="E80" s="13"/>
      <c r="F80" s="14"/>
      <c r="G80" s="12">
        <f t="shared" si="8"/>
        <v>5267.33</v>
      </c>
      <c r="H80" s="14">
        <v>5267.33</v>
      </c>
      <c r="I80" s="13"/>
      <c r="J80" s="14"/>
      <c r="K80" s="12">
        <f t="shared" si="9"/>
        <v>5267.33</v>
      </c>
      <c r="L80" s="14">
        <f t="shared" si="6"/>
        <v>5267.33</v>
      </c>
      <c r="M80" s="13"/>
      <c r="N80" s="14"/>
    </row>
    <row r="81" spans="1:14" ht="51" customHeight="1" hidden="1">
      <c r="A81" s="9">
        <v>41054300</v>
      </c>
      <c r="B81" s="36" t="s">
        <v>61</v>
      </c>
      <c r="C81" s="38">
        <f t="shared" si="10"/>
        <v>0</v>
      </c>
      <c r="D81" s="37">
        <v>0</v>
      </c>
      <c r="E81" s="13"/>
      <c r="F81" s="14"/>
      <c r="G81" s="12">
        <f t="shared" si="8"/>
        <v>0</v>
      </c>
      <c r="H81" s="14"/>
      <c r="I81" s="13"/>
      <c r="J81" s="14"/>
      <c r="K81" s="12">
        <f t="shared" si="9"/>
        <v>0</v>
      </c>
      <c r="L81" s="14">
        <f t="shared" si="6"/>
        <v>0</v>
      </c>
      <c r="M81" s="13"/>
      <c r="N81" s="14"/>
    </row>
    <row r="82" spans="1:14" ht="15.75" customHeight="1">
      <c r="A82" s="7" t="s">
        <v>44</v>
      </c>
      <c r="B82" s="16" t="s">
        <v>37</v>
      </c>
      <c r="C82" s="12">
        <f>D82+E82</f>
        <v>40699960</v>
      </c>
      <c r="D82" s="12">
        <f>D13+D47</f>
        <v>38778286</v>
      </c>
      <c r="E82" s="12">
        <f>E42+E47</f>
        <v>1921674</v>
      </c>
      <c r="F82" s="12">
        <v>0</v>
      </c>
      <c r="G82" s="12">
        <f t="shared" si="8"/>
        <v>0</v>
      </c>
      <c r="H82" s="12">
        <f>H13+H47</f>
        <v>0</v>
      </c>
      <c r="I82" s="12">
        <f>I42+I47</f>
        <v>0</v>
      </c>
      <c r="J82" s="12">
        <f>J42+J47</f>
        <v>0</v>
      </c>
      <c r="K82" s="12">
        <f>L82+M82</f>
        <v>40699960</v>
      </c>
      <c r="L82" s="12">
        <f>L13+L47</f>
        <v>38778286</v>
      </c>
      <c r="M82" s="12">
        <f>M42+M47</f>
        <v>1921674</v>
      </c>
      <c r="N82" s="12">
        <f>N42+N47</f>
        <v>0</v>
      </c>
    </row>
    <row r="83" spans="1:14" ht="15.75" customHeight="1">
      <c r="A83" s="7" t="s">
        <v>45</v>
      </c>
      <c r="B83" s="16"/>
      <c r="C83" s="10">
        <f>D83+E83</f>
        <v>53015095</v>
      </c>
      <c r="D83" s="10">
        <f>D82+D63</f>
        <v>51093421</v>
      </c>
      <c r="E83" s="10">
        <f>E82+E71</f>
        <v>1921674</v>
      </c>
      <c r="F83" s="10">
        <v>0</v>
      </c>
      <c r="G83" s="10">
        <f t="shared" si="8"/>
        <v>605067.33</v>
      </c>
      <c r="H83" s="10">
        <f>H82+H63</f>
        <v>605067.33</v>
      </c>
      <c r="I83" s="10">
        <f>I82+I63</f>
        <v>0</v>
      </c>
      <c r="J83" s="10">
        <f>J82+J63</f>
        <v>0</v>
      </c>
      <c r="K83" s="10">
        <f>L83+M83</f>
        <v>53620162.33</v>
      </c>
      <c r="L83" s="10">
        <f>L82+L63</f>
        <v>51698488.33</v>
      </c>
      <c r="M83" s="10">
        <f>M82+M63</f>
        <v>1921674</v>
      </c>
      <c r="N83" s="10">
        <f>N79</f>
        <v>0</v>
      </c>
    </row>
    <row r="84" spans="3:14" ht="15.75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3:14" ht="15.7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3:14" ht="15.7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22.5">
      <c r="A87" s="43" t="s">
        <v>68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</sheetData>
  <sheetProtection/>
  <mergeCells count="19">
    <mergeCell ref="A87:N87"/>
    <mergeCell ref="L11:L12"/>
    <mergeCell ref="M11:N11"/>
    <mergeCell ref="D11:D12"/>
    <mergeCell ref="E11:F11"/>
    <mergeCell ref="G11:G12"/>
    <mergeCell ref="H11:H12"/>
    <mergeCell ref="I11:J11"/>
    <mergeCell ref="K11:K12"/>
    <mergeCell ref="J2:N2"/>
    <mergeCell ref="A3:B3"/>
    <mergeCell ref="A7:N7"/>
    <mergeCell ref="A10:A12"/>
    <mergeCell ref="B10:B12"/>
    <mergeCell ref="C10:F10"/>
    <mergeCell ref="G10:J10"/>
    <mergeCell ref="K10:N10"/>
    <mergeCell ref="C11:C12"/>
    <mergeCell ref="I3:N5"/>
  </mergeCells>
  <printOptions horizontalCentered="1"/>
  <pageMargins left="0.3937007874015748" right="0.1968503937007874" top="0.5905511811023623" bottom="0.1968503937007874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viktoria</cp:lastModifiedBy>
  <cp:lastPrinted>2020-03-19T07:47:04Z</cp:lastPrinted>
  <dcterms:created xsi:type="dcterms:W3CDTF">2016-01-05T14:40:06Z</dcterms:created>
  <dcterms:modified xsi:type="dcterms:W3CDTF">2020-03-25T15:01:46Z</dcterms:modified>
  <cp:category/>
  <cp:version/>
  <cp:contentType/>
  <cp:contentStatus/>
</cp:coreProperties>
</file>