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668"/>
  </bookViews>
  <sheets>
    <sheet name="(затверджено+зміни)" sheetId="5" r:id="rId1"/>
  </sheets>
  <definedNames>
    <definedName name="_xlnm.Print_Area" localSheetId="0">'(затверджено+зміни)'!$A$1:$F$69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5" l="1"/>
  <c r="F32" i="5"/>
  <c r="D32" i="5"/>
  <c r="D31" i="5"/>
  <c r="F23" i="5"/>
  <c r="F22" i="5"/>
  <c r="E22" i="5"/>
  <c r="D22" i="5"/>
  <c r="E44" i="5" l="1"/>
  <c r="D52" i="5"/>
  <c r="F49" i="5"/>
  <c r="F59" i="5" l="1"/>
  <c r="E58" i="5"/>
  <c r="F58" i="5"/>
  <c r="D58" i="5"/>
  <c r="F41" i="5" l="1"/>
  <c r="D42" i="5"/>
  <c r="D46" i="5" l="1"/>
  <c r="D44" i="5" s="1"/>
  <c r="F15" i="5" l="1"/>
  <c r="E14" i="5"/>
  <c r="F14" i="5"/>
  <c r="D14" i="5"/>
  <c r="F30" i="5"/>
  <c r="E29" i="5"/>
  <c r="F29" i="5"/>
  <c r="D29" i="5"/>
  <c r="E18" i="5"/>
  <c r="D18" i="5"/>
  <c r="F19" i="5"/>
  <c r="F18" i="5" s="1"/>
  <c r="D60" i="5"/>
  <c r="D64" i="5" s="1"/>
  <c r="D24" i="5" l="1"/>
  <c r="F61" i="5" l="1"/>
  <c r="E60" i="5"/>
  <c r="E64" i="5" s="1"/>
  <c r="F60" i="5" l="1"/>
  <c r="F64" i="5" s="1"/>
  <c r="E24" i="5"/>
  <c r="F56" i="5" l="1"/>
  <c r="E51" i="5"/>
  <c r="D51" i="5"/>
  <c r="D27" i="5"/>
  <c r="D33" i="5" s="1"/>
  <c r="F28" i="5" l="1"/>
  <c r="E27" i="5"/>
  <c r="E33" i="5" s="1"/>
  <c r="F53" i="5" l="1"/>
  <c r="F54" i="5"/>
  <c r="F55" i="5"/>
  <c r="F52" i="5"/>
  <c r="F43" i="5"/>
  <c r="F46" i="5"/>
  <c r="F48" i="5"/>
  <c r="F50" i="5"/>
  <c r="F45" i="5"/>
  <c r="E42" i="5"/>
  <c r="F42" i="5"/>
  <c r="F51" i="5" l="1"/>
  <c r="E40" i="5"/>
  <c r="E63" i="5" s="1"/>
  <c r="E62" i="5" s="1"/>
  <c r="F40" i="5"/>
  <c r="F25" i="5"/>
  <c r="D20" i="5"/>
  <c r="E20" i="5"/>
  <c r="F20" i="5" s="1"/>
  <c r="F21" i="5"/>
  <c r="F24" i="5" l="1"/>
  <c r="F17" i="5"/>
  <c r="F27" i="5"/>
  <c r="F33" i="5" s="1"/>
  <c r="E16" i="5"/>
  <c r="E12" i="5"/>
  <c r="F13" i="5"/>
  <c r="D40" i="5"/>
  <c r="D16" i="5"/>
  <c r="D12" i="5"/>
  <c r="F16" i="5" l="1"/>
  <c r="D63" i="5"/>
  <c r="D62" i="5" s="1"/>
  <c r="F47" i="5"/>
  <c r="E31" i="5"/>
  <c r="F12" i="5"/>
  <c r="F31" i="5" s="1"/>
  <c r="F44" i="5" l="1"/>
  <c r="F63" i="5" s="1"/>
  <c r="F62" i="5" s="1"/>
</calcChain>
</file>

<file path=xl/sharedStrings.xml><?xml version="1.0" encoding="utf-8"?>
<sst xmlns="http://schemas.openxmlformats.org/spreadsheetml/2006/main" count="79" uniqueCount="54">
  <si>
    <t>(код бюджету)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</si>
  <si>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</si>
  <si>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Міжбюджетні трансферти на 2021 рік</t>
  </si>
  <si>
    <t>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</si>
  <si>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</si>
  <si>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</si>
  <si>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 / Найменування бюджету - надавача міжбюджетного трансферту</t>
  </si>
  <si>
    <t>Державний бюджет</t>
  </si>
  <si>
    <t>Освітня субвенція з державного бюджету місцевим бюджетам</t>
  </si>
  <si>
    <t>X</t>
  </si>
  <si>
    <t>УСЬОГО за розділами I,II, у тому числі:</t>
  </si>
  <si>
    <t>загальний фонд</t>
  </si>
  <si>
    <t>спеціальний фонд</t>
  </si>
  <si>
    <t>Державний бюджет України</t>
  </si>
  <si>
    <t>Обласний бюджет Сумської області</t>
  </si>
  <si>
    <t>Інші субвенції з місцевого бюджету</t>
  </si>
  <si>
    <t>Код  Програмної класифікації видатків та кредитування місцевого бюджету/ Код бюджету</t>
  </si>
  <si>
    <t>І. Трансферти до загального фонду бюджету</t>
  </si>
  <si>
    <t xml:space="preserve">      ІІ. Трансферти до спеціального фонду бюджету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</si>
  <si>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</si>
  <si>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</si>
  <si>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</si>
  <si>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Бюджет Сумської міської територіальної  громади</t>
  </si>
  <si>
    <t>Районний бюджет Сумського району</t>
  </si>
  <si>
    <t>Бюджет Степанівської селищної  територіальної громади</t>
  </si>
  <si>
    <t>Бюджет Верхньосироватської сільської територіальної громади</t>
  </si>
  <si>
    <t>Бюджет Садівської сільської територіальної громади</t>
  </si>
  <si>
    <t>І. Трансферти із загального фонду бюджету</t>
  </si>
  <si>
    <t xml:space="preserve">      ІІ. Трансферти із спеціального фонду бюджету</t>
  </si>
  <si>
    <t xml:space="preserve">Інші субвенції  з місцевого бюджету                                 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</si>
  <si>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</si>
  <si>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Реверсна дотація</t>
  </si>
  <si>
    <t>Внесено змін</t>
  </si>
  <si>
    <t>Затверджено з урахуванням змін</t>
  </si>
  <si>
    <t xml:space="preserve">                                                                   </t>
  </si>
  <si>
    <t xml:space="preserve">  Додаток 4</t>
  </si>
  <si>
    <t xml:space="preserve">                                                                             </t>
  </si>
  <si>
    <t>Затверджено</t>
  </si>
  <si>
    <r>
      <rPr>
        <b/>
        <sz val="12"/>
        <rFont val="Times New Roman"/>
        <family val="1"/>
        <charset val="204"/>
      </rPr>
      <t>41051700</t>
    </r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</si>
  <si>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</si>
  <si>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 за рахунок відповідної субвенції з державного бюджету</t>
  </si>
  <si>
    <t>Державний бюджет  (Сумський прикордонний загін)</t>
  </si>
  <si>
    <t xml:space="preserve">Субвенція з місцевого бюджету державному бюджету на виконання програми соціально-економічного розвитку регіонів </t>
  </si>
  <si>
    <t>Державний бюджет  (Головне управління Національної поліції в Сумській області)</t>
  </si>
  <si>
    <t>Державний бюджет  (Управління Служби безпеки України  в Сумскій області  )</t>
  </si>
  <si>
    <t xml:space="preserve">                            Секретар сільської ради                                                        Вікторія НЕПИЙВОДА</t>
  </si>
  <si>
    <t xml:space="preserve"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 </t>
  </si>
  <si>
    <t>Державний бюджет  (Головне управління Державної казначейської служби України в Сумській області)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</si>
  <si>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</si>
  <si>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</si>
  <si>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здійснення природоохоронних заходів</t>
  </si>
  <si>
    <t>Державний бюджет  (Управління  Державної Служби України з надзвичайних ситуацій в Сумскій області)</t>
  </si>
  <si>
    <r>
      <t xml:space="preserve">до </t>
    </r>
    <r>
      <rPr>
        <sz val="9"/>
        <color theme="1"/>
        <rFont val="Times New Roman"/>
        <family val="1"/>
        <charset val="204"/>
      </rPr>
      <t>чотирнадцятої</t>
    </r>
    <r>
      <rPr>
        <sz val="9"/>
        <rFont val="Times New Roman"/>
        <family val="1"/>
        <charset val="204"/>
      </rPr>
      <t xml:space="preserve"> сесії восьмого скликання Миколаївської сільської ради від 21.10.2021 року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№ 11 </t>
    </r>
    <r>
      <rPr>
        <sz val="9"/>
        <rFont val="Times New Roman"/>
        <family val="1"/>
        <charset val="204"/>
      </rPr>
      <t xml:space="preserve">"Про внесення змін до рішення Миколаївської сільської ради від 23.12.2020 року № 39 "Про бюджет Миколаївської сільської територіальної громади  на 2021 рік"
</t>
    </r>
  </si>
  <si>
    <t>Секретар сільської ради                                                                                                  Вікторія НЕПИЙВОДА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</si>
</sst>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1" xfId="1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3" xfId="1" quotePrefix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1" quotePrefix="1" applyFont="1" applyFill="1" applyBorder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/>
    <xf numFmtId="0" fontId="0" fillId="0" borderId="1" xfId="0" applyFont="1" applyFill="1" applyBorder="1"/>
    <xf numFmtId="0" fontId="8" fillId="0" borderId="8" xfId="1" applyFont="1" applyFill="1" applyBorder="1" applyAlignment="1">
      <alignment horizontal="left" wrapText="1"/>
    </xf>
    <xf numFmtId="4" fontId="8" fillId="0" borderId="8" xfId="1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1" fillId="0" borderId="0" xfId="0" applyFont="1" applyBorder="1"/>
    <xf numFmtId="0" fontId="8" fillId="0" borderId="4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5" fillId="0" borderId="1" xfId="1" quotePrefix="1" applyFont="1" applyFill="1" applyBorder="1" applyAlignment="1">
      <alignment wrapText="1"/>
    </xf>
    <xf numFmtId="4" fontId="5" fillId="2" borderId="1" xfId="1" applyNumberFormat="1" applyFont="1" applyFill="1" applyBorder="1" applyAlignment="1">
      <alignment horizontal="center" wrapText="1"/>
    </xf>
    <xf numFmtId="4" fontId="8" fillId="2" borderId="1" xfId="1" applyNumberFormat="1" applyFont="1" applyFill="1" applyBorder="1" applyAlignment="1">
      <alignment horizont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wrapText="1"/>
    </xf>
    <xf numFmtId="0" fontId="8" fillId="0" borderId="7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5" fillId="0" borderId="2" xfId="1" quotePrefix="1" applyFont="1" applyFill="1" applyBorder="1" applyAlignment="1">
      <alignment horizontal="right" wrapText="1"/>
    </xf>
    <xf numFmtId="0" fontId="5" fillId="0" borderId="3" xfId="1" quotePrefix="1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</cellXfs>
  <cellStyles count="2">
    <cellStyle name="Normal_Доходи" xfId="1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52" workbookViewId="0">
      <selection activeCell="C49" sqref="C49"/>
    </sheetView>
  </sheetViews>
  <sheetFormatPr defaultRowHeight="14.4" x14ac:dyDescent="0.3"/>
  <cols>
    <col min="1" max="1" width="16.5546875" customWidth="1"/>
    <col min="2" max="2" width="14.88671875" customWidth="1"/>
    <col min="3" max="3" width="57.33203125" customWidth="1"/>
    <col min="4" max="4" width="19.5546875" customWidth="1"/>
    <col min="5" max="5" width="17.6640625" customWidth="1"/>
    <col min="6" max="6" width="20.88671875" customWidth="1"/>
  </cols>
  <sheetData>
    <row r="1" spans="1:7" ht="18" x14ac:dyDescent="0.35">
      <c r="A1" s="1"/>
      <c r="B1" s="1"/>
      <c r="C1" s="59" t="s">
        <v>34</v>
      </c>
      <c r="D1" s="59"/>
      <c r="E1" s="12"/>
      <c r="F1" s="32" t="s">
        <v>35</v>
      </c>
      <c r="G1" s="31"/>
    </row>
    <row r="2" spans="1:7" ht="76.2" customHeight="1" x14ac:dyDescent="0.3">
      <c r="A2" s="16"/>
      <c r="B2" s="16"/>
      <c r="C2" s="60" t="s">
        <v>36</v>
      </c>
      <c r="D2" s="60"/>
      <c r="E2" s="65" t="s">
        <v>52</v>
      </c>
      <c r="F2" s="65"/>
    </row>
    <row r="3" spans="1:7" ht="27.6" customHeight="1" x14ac:dyDescent="0.3">
      <c r="A3" s="64" t="s">
        <v>2</v>
      </c>
      <c r="B3" s="64"/>
      <c r="C3" s="64"/>
      <c r="D3" s="64"/>
      <c r="E3" s="64"/>
      <c r="F3" s="64"/>
      <c r="G3" s="3"/>
    </row>
    <row r="4" spans="1:7" ht="9" customHeight="1" x14ac:dyDescent="0.3">
      <c r="A4" s="2"/>
      <c r="B4" s="2"/>
      <c r="C4" s="4"/>
      <c r="D4" s="3"/>
      <c r="E4" s="3"/>
      <c r="F4" s="3"/>
      <c r="G4" s="3"/>
    </row>
    <row r="5" spans="1:7" ht="17.399999999999999" x14ac:dyDescent="0.3">
      <c r="A5" s="63">
        <v>18512000000</v>
      </c>
      <c r="B5" s="63"/>
      <c r="C5" s="63"/>
      <c r="D5" s="63"/>
      <c r="E5" s="63"/>
      <c r="F5" s="63"/>
      <c r="G5" s="3"/>
    </row>
    <row r="6" spans="1:7" ht="15.6" x14ac:dyDescent="0.3">
      <c r="A6" s="62" t="s">
        <v>0</v>
      </c>
      <c r="B6" s="62"/>
      <c r="C6" s="62"/>
      <c r="D6" s="62"/>
      <c r="E6" s="62"/>
      <c r="F6" s="62"/>
      <c r="G6" s="3"/>
    </row>
    <row r="7" spans="1:7" ht="20.399999999999999" customHeight="1" x14ac:dyDescent="0.3">
      <c r="A7" s="61" t="s">
        <v>3</v>
      </c>
      <c r="B7" s="61"/>
      <c r="C7" s="61"/>
      <c r="D7" s="61"/>
      <c r="E7" s="61"/>
      <c r="F7" s="61"/>
      <c r="G7" s="3"/>
    </row>
    <row r="8" spans="1:7" ht="17.399999999999999" x14ac:dyDescent="0.3">
      <c r="A8" s="5"/>
      <c r="B8" s="5"/>
      <c r="C8" s="5"/>
      <c r="E8" s="3"/>
      <c r="F8" s="24" t="s">
        <v>4</v>
      </c>
      <c r="G8" s="3"/>
    </row>
    <row r="9" spans="1:7" ht="48" customHeight="1" x14ac:dyDescent="0.3">
      <c r="A9" s="66" t="s">
        <v>5</v>
      </c>
      <c r="B9" s="67"/>
      <c r="C9" s="37" t="s">
        <v>6</v>
      </c>
      <c r="D9" s="37" t="s">
        <v>37</v>
      </c>
      <c r="E9" s="37" t="s">
        <v>32</v>
      </c>
      <c r="F9" s="37" t="s">
        <v>33</v>
      </c>
      <c r="G9" s="6"/>
    </row>
    <row r="10" spans="1:7" ht="11.4" customHeight="1" x14ac:dyDescent="0.3">
      <c r="A10" s="68">
        <v>1</v>
      </c>
      <c r="B10" s="69"/>
      <c r="C10" s="7">
        <v>2</v>
      </c>
      <c r="D10" s="7">
        <v>3</v>
      </c>
      <c r="E10" s="7">
        <v>4</v>
      </c>
      <c r="F10" s="7">
        <v>5</v>
      </c>
      <c r="G10" s="6"/>
    </row>
    <row r="11" spans="1:7" ht="17.399999999999999" customHeight="1" x14ac:dyDescent="0.3">
      <c r="A11" s="58" t="s">
        <v>17</v>
      </c>
      <c r="B11" s="58"/>
      <c r="C11" s="58"/>
      <c r="D11" s="58"/>
      <c r="E11" s="58"/>
      <c r="F11" s="58"/>
      <c r="G11" s="6"/>
    </row>
    <row r="12" spans="1:7" ht="40.200000000000003" customHeight="1" x14ac:dyDescent="0.3">
      <c r="A12" s="52">
        <v>41033900</v>
      </c>
      <c r="B12" s="53"/>
      <c r="C12" s="34" t="s">
        <v>8</v>
      </c>
      <c r="D12" s="35">
        <f>D13</f>
        <v>15942200</v>
      </c>
      <c r="E12" s="35">
        <f>E13</f>
        <v>0</v>
      </c>
      <c r="F12" s="35">
        <f>D12+E12</f>
        <v>15942200</v>
      </c>
      <c r="G12" s="6"/>
    </row>
    <row r="13" spans="1:7" ht="20.399999999999999" customHeight="1" x14ac:dyDescent="0.3">
      <c r="A13" s="56">
        <v>99000000000</v>
      </c>
      <c r="B13" s="57"/>
      <c r="C13" s="19" t="s">
        <v>13</v>
      </c>
      <c r="D13" s="21">
        <v>15942200</v>
      </c>
      <c r="E13" s="21">
        <v>0</v>
      </c>
      <c r="F13" s="21">
        <f>D13+E13</f>
        <v>15942200</v>
      </c>
      <c r="G13" s="6"/>
    </row>
    <row r="14" spans="1:7" ht="48" customHeight="1" x14ac:dyDescent="0.3">
      <c r="A14" s="52">
        <v>41034500</v>
      </c>
      <c r="B14" s="53"/>
      <c r="C14" s="34" t="s">
        <v>49</v>
      </c>
      <c r="D14" s="35">
        <f>D15</f>
        <v>1000000</v>
      </c>
      <c r="E14" s="35">
        <f t="shared" ref="E14:F14" si="0">E15</f>
        <v>0</v>
      </c>
      <c r="F14" s="35">
        <f t="shared" si="0"/>
        <v>1000000</v>
      </c>
      <c r="G14" s="6"/>
    </row>
    <row r="15" spans="1:7" ht="20.399999999999999" customHeight="1" x14ac:dyDescent="0.3">
      <c r="A15" s="56">
        <v>99000000000</v>
      </c>
      <c r="B15" s="57"/>
      <c r="C15" s="19" t="s">
        <v>13</v>
      </c>
      <c r="D15" s="21">
        <v>1000000</v>
      </c>
      <c r="E15" s="21">
        <v>0</v>
      </c>
      <c r="F15" s="21">
        <f>D15+E15</f>
        <v>1000000</v>
      </c>
      <c r="G15" s="6"/>
    </row>
    <row r="16" spans="1:7" ht="49.8" customHeight="1" x14ac:dyDescent="0.3">
      <c r="A16" s="54">
        <v>41051200</v>
      </c>
      <c r="B16" s="55"/>
      <c r="C16" s="18" t="s">
        <v>1</v>
      </c>
      <c r="D16" s="20">
        <f>D17</f>
        <v>98820</v>
      </c>
      <c r="E16" s="20">
        <f t="shared" ref="E16" si="1">E17</f>
        <v>0</v>
      </c>
      <c r="F16" s="20">
        <f t="shared" ref="F16:F27" si="2">D16+E16</f>
        <v>98820</v>
      </c>
      <c r="G16" s="6"/>
    </row>
    <row r="17" spans="1:7" ht="20.399999999999999" customHeight="1" x14ac:dyDescent="0.3">
      <c r="A17" s="56">
        <v>18100000000</v>
      </c>
      <c r="B17" s="57"/>
      <c r="C17" s="19" t="s">
        <v>14</v>
      </c>
      <c r="D17" s="21">
        <v>98820</v>
      </c>
      <c r="E17" s="21">
        <v>0</v>
      </c>
      <c r="F17" s="21">
        <f t="shared" si="2"/>
        <v>98820</v>
      </c>
      <c r="G17" s="6"/>
    </row>
    <row r="18" spans="1:7" ht="66" customHeight="1" x14ac:dyDescent="0.3">
      <c r="A18" s="54">
        <v>41051400</v>
      </c>
      <c r="B18" s="55"/>
      <c r="C18" s="18" t="s">
        <v>48</v>
      </c>
      <c r="D18" s="20">
        <f>D19</f>
        <v>285152</v>
      </c>
      <c r="E18" s="20">
        <f t="shared" ref="E18:F18" si="3">E19</f>
        <v>0</v>
      </c>
      <c r="F18" s="20">
        <f t="shared" si="3"/>
        <v>285152</v>
      </c>
      <c r="G18" s="6"/>
    </row>
    <row r="19" spans="1:7" ht="20.399999999999999" customHeight="1" x14ac:dyDescent="0.3">
      <c r="A19" s="56">
        <v>18100000000</v>
      </c>
      <c r="B19" s="57"/>
      <c r="C19" s="19" t="s">
        <v>14</v>
      </c>
      <c r="D19" s="21">
        <v>285152</v>
      </c>
      <c r="E19" s="21">
        <v>0</v>
      </c>
      <c r="F19" s="21">
        <f>D19+E19</f>
        <v>285152</v>
      </c>
      <c r="G19" s="6"/>
    </row>
    <row r="20" spans="1:7" ht="72" customHeight="1" x14ac:dyDescent="0.3">
      <c r="A20" s="54" t="s">
        <v>38</v>
      </c>
      <c r="B20" s="55"/>
      <c r="C20" s="38" t="s">
        <v>39</v>
      </c>
      <c r="D20" s="20">
        <f>D21</f>
        <v>33828</v>
      </c>
      <c r="E20" s="20">
        <f>E21</f>
        <v>0</v>
      </c>
      <c r="F20" s="20">
        <f t="shared" si="2"/>
        <v>33828</v>
      </c>
      <c r="G20" s="6"/>
    </row>
    <row r="21" spans="1:7" ht="19.95" customHeight="1" x14ac:dyDescent="0.3">
      <c r="A21" s="56">
        <v>18100000000</v>
      </c>
      <c r="B21" s="57"/>
      <c r="C21" s="19" t="s">
        <v>14</v>
      </c>
      <c r="D21" s="21">
        <v>33828</v>
      </c>
      <c r="E21" s="21">
        <v>0</v>
      </c>
      <c r="F21" s="21">
        <f t="shared" si="2"/>
        <v>33828</v>
      </c>
      <c r="G21" s="6"/>
    </row>
    <row r="22" spans="1:7" ht="19.95" customHeight="1" x14ac:dyDescent="0.3">
      <c r="A22" s="54">
        <v>41053900</v>
      </c>
      <c r="B22" s="55"/>
      <c r="C22" s="18" t="s">
        <v>15</v>
      </c>
      <c r="D22" s="20">
        <f>D23</f>
        <v>239500</v>
      </c>
      <c r="E22" s="20">
        <f t="shared" ref="E22:F22" si="4">E23</f>
        <v>0</v>
      </c>
      <c r="F22" s="20">
        <f t="shared" si="4"/>
        <v>239500</v>
      </c>
      <c r="G22" s="6"/>
    </row>
    <row r="23" spans="1:7" ht="19.95" customHeight="1" x14ac:dyDescent="0.3">
      <c r="A23" s="56">
        <v>18315200000</v>
      </c>
      <c r="B23" s="57"/>
      <c r="C23" s="19" t="s">
        <v>23</v>
      </c>
      <c r="D23" s="21">
        <v>239500</v>
      </c>
      <c r="E23" s="21">
        <v>0</v>
      </c>
      <c r="F23" s="21">
        <f t="shared" ref="F23" si="5">D23+E23</f>
        <v>239500</v>
      </c>
      <c r="G23" s="6"/>
    </row>
    <row r="24" spans="1:7" ht="68.400000000000006" customHeight="1" x14ac:dyDescent="0.3">
      <c r="A24" s="54">
        <v>41055000</v>
      </c>
      <c r="B24" s="55"/>
      <c r="C24" s="38" t="s">
        <v>40</v>
      </c>
      <c r="D24" s="20">
        <f>D25</f>
        <v>119800</v>
      </c>
      <c r="E24" s="20">
        <f t="shared" ref="E24" si="6">E25</f>
        <v>0</v>
      </c>
      <c r="F24" s="20">
        <f t="shared" si="2"/>
        <v>119800</v>
      </c>
      <c r="G24" s="6"/>
    </row>
    <row r="25" spans="1:7" ht="22.95" customHeight="1" x14ac:dyDescent="0.3">
      <c r="A25" s="56">
        <v>18100000000</v>
      </c>
      <c r="B25" s="57"/>
      <c r="C25" s="19" t="s">
        <v>14</v>
      </c>
      <c r="D25" s="21">
        <v>119800</v>
      </c>
      <c r="E25" s="21">
        <v>0</v>
      </c>
      <c r="F25" s="21">
        <f t="shared" si="2"/>
        <v>119800</v>
      </c>
      <c r="G25" s="6"/>
    </row>
    <row r="26" spans="1:7" ht="19.95" customHeight="1" x14ac:dyDescent="0.3">
      <c r="A26" s="75" t="s">
        <v>18</v>
      </c>
      <c r="B26" s="76"/>
      <c r="C26" s="76"/>
      <c r="D26" s="76"/>
      <c r="E26" s="76"/>
      <c r="F26" s="77"/>
      <c r="G26" s="6"/>
    </row>
    <row r="27" spans="1:7" ht="96.6" customHeight="1" x14ac:dyDescent="0.3">
      <c r="A27" s="54">
        <v>41052600</v>
      </c>
      <c r="B27" s="55"/>
      <c r="C27" s="38" t="s">
        <v>46</v>
      </c>
      <c r="D27" s="20">
        <f>D28</f>
        <v>1000000</v>
      </c>
      <c r="E27" s="21">
        <f>E28</f>
        <v>0</v>
      </c>
      <c r="F27" s="20">
        <f t="shared" si="2"/>
        <v>1000000</v>
      </c>
      <c r="G27" s="6"/>
    </row>
    <row r="28" spans="1:7" ht="16.8" customHeight="1" x14ac:dyDescent="0.3">
      <c r="A28" s="56">
        <v>18100000000</v>
      </c>
      <c r="B28" s="57"/>
      <c r="C28" s="19" t="s">
        <v>14</v>
      </c>
      <c r="D28" s="21">
        <v>1000000</v>
      </c>
      <c r="E28" s="21">
        <v>0</v>
      </c>
      <c r="F28" s="21">
        <f>D28+E28</f>
        <v>1000000</v>
      </c>
      <c r="G28" s="6"/>
    </row>
    <row r="29" spans="1:7" ht="16.8" customHeight="1" x14ac:dyDescent="0.3">
      <c r="A29" s="54">
        <v>41053900</v>
      </c>
      <c r="B29" s="55"/>
      <c r="C29" s="18" t="s">
        <v>15</v>
      </c>
      <c r="D29" s="20">
        <f>D30</f>
        <v>11500</v>
      </c>
      <c r="E29" s="20">
        <f t="shared" ref="E29:F29" si="7">E30</f>
        <v>0</v>
      </c>
      <c r="F29" s="50">
        <f t="shared" si="7"/>
        <v>11500</v>
      </c>
      <c r="G29" s="6"/>
    </row>
    <row r="30" spans="1:7" ht="17.399999999999999" customHeight="1" x14ac:dyDescent="0.3">
      <c r="A30" s="56">
        <v>18315200000</v>
      </c>
      <c r="B30" s="57"/>
      <c r="C30" s="19" t="s">
        <v>23</v>
      </c>
      <c r="D30" s="21">
        <v>11500</v>
      </c>
      <c r="E30" s="21">
        <v>0</v>
      </c>
      <c r="F30" s="21">
        <f>D30+E30</f>
        <v>11500</v>
      </c>
      <c r="G30" s="6"/>
    </row>
    <row r="31" spans="1:7" ht="17.399999999999999" customHeight="1" x14ac:dyDescent="0.3">
      <c r="A31" s="73" t="s">
        <v>9</v>
      </c>
      <c r="B31" s="74"/>
      <c r="C31" s="22" t="s">
        <v>10</v>
      </c>
      <c r="D31" s="23">
        <f>D32+D33</f>
        <v>18730800</v>
      </c>
      <c r="E31" s="23">
        <f t="shared" ref="E31" si="8">E32+E33</f>
        <v>0</v>
      </c>
      <c r="F31" s="23">
        <f>F32+F33</f>
        <v>18730800</v>
      </c>
      <c r="G31" s="6"/>
    </row>
    <row r="32" spans="1:7" ht="15.6" x14ac:dyDescent="0.3">
      <c r="A32" s="73" t="s">
        <v>9</v>
      </c>
      <c r="B32" s="74"/>
      <c r="C32" s="22" t="s">
        <v>11</v>
      </c>
      <c r="D32" s="51">
        <f>D12+D14+D16+D18+D20+D22+D24</f>
        <v>17719300</v>
      </c>
      <c r="E32" s="23">
        <f t="shared" ref="E32:F32" si="9">E12+E14+E16+E18+E20+E22+E24</f>
        <v>0</v>
      </c>
      <c r="F32" s="23">
        <f t="shared" si="9"/>
        <v>17719300</v>
      </c>
      <c r="G32" s="6"/>
    </row>
    <row r="33" spans="1:7" ht="15.6" x14ac:dyDescent="0.3">
      <c r="A33" s="78" t="s">
        <v>9</v>
      </c>
      <c r="B33" s="78"/>
      <c r="C33" s="22" t="s">
        <v>12</v>
      </c>
      <c r="D33" s="51">
        <f>D27+D29</f>
        <v>1011500</v>
      </c>
      <c r="E33" s="23">
        <f t="shared" ref="E33" si="10">E27+E29</f>
        <v>0</v>
      </c>
      <c r="F33" s="51">
        <f>F27+F29</f>
        <v>1011500</v>
      </c>
      <c r="G33" s="6"/>
    </row>
    <row r="34" spans="1:7" ht="14.4" customHeight="1" x14ac:dyDescent="0.3">
      <c r="A34" s="13"/>
      <c r="B34" s="13"/>
      <c r="C34" s="14"/>
      <c r="D34" s="15"/>
      <c r="E34" s="8"/>
      <c r="F34" s="6"/>
      <c r="G34" s="6"/>
    </row>
    <row r="35" spans="1:7" ht="21" customHeight="1" x14ac:dyDescent="0.3">
      <c r="A35" s="81" t="s">
        <v>19</v>
      </c>
      <c r="B35" s="81"/>
      <c r="C35" s="81"/>
      <c r="D35" s="81"/>
      <c r="E35" s="81"/>
      <c r="F35" s="81"/>
      <c r="G35" s="6"/>
    </row>
    <row r="36" spans="1:7" ht="16.95" customHeight="1" x14ac:dyDescent="0.3">
      <c r="A36" s="17"/>
      <c r="B36" s="17"/>
      <c r="C36" s="17"/>
      <c r="E36" s="8"/>
      <c r="F36" s="24" t="s">
        <v>4</v>
      </c>
      <c r="G36" s="6"/>
    </row>
    <row r="37" spans="1:7" ht="132" customHeight="1" x14ac:dyDescent="0.3">
      <c r="A37" s="37" t="s">
        <v>16</v>
      </c>
      <c r="B37" s="37" t="s">
        <v>20</v>
      </c>
      <c r="C37" s="37" t="s">
        <v>21</v>
      </c>
      <c r="D37" s="37" t="s">
        <v>37</v>
      </c>
      <c r="E37" s="37" t="s">
        <v>32</v>
      </c>
      <c r="F37" s="37" t="s">
        <v>33</v>
      </c>
      <c r="G37" s="6"/>
    </row>
    <row r="38" spans="1:7" ht="18" customHeight="1" x14ac:dyDescent="0.3">
      <c r="A38" s="10">
        <v>1</v>
      </c>
      <c r="B38" s="10">
        <v>2</v>
      </c>
      <c r="C38" s="10">
        <v>3</v>
      </c>
      <c r="D38" s="10">
        <v>4</v>
      </c>
      <c r="E38" s="36"/>
      <c r="F38" s="33"/>
      <c r="G38" s="11"/>
    </row>
    <row r="39" spans="1:7" ht="18" customHeight="1" x14ac:dyDescent="0.3">
      <c r="A39" s="79" t="s">
        <v>27</v>
      </c>
      <c r="B39" s="80"/>
      <c r="C39" s="80"/>
      <c r="D39" s="80"/>
      <c r="E39" s="80"/>
      <c r="F39" s="80"/>
      <c r="G39" s="11"/>
    </row>
    <row r="40" spans="1:7" ht="18.600000000000001" customHeight="1" x14ac:dyDescent="0.3">
      <c r="A40" s="25">
        <v>3719110</v>
      </c>
      <c r="B40" s="25">
        <v>9110</v>
      </c>
      <c r="C40" s="18" t="s">
        <v>31</v>
      </c>
      <c r="D40" s="20">
        <f>D41</f>
        <v>4400300</v>
      </c>
      <c r="E40" s="20">
        <f t="shared" ref="E40:F40" si="11">E41</f>
        <v>0</v>
      </c>
      <c r="F40" s="50">
        <f t="shared" si="11"/>
        <v>4400300</v>
      </c>
      <c r="G40" s="6"/>
    </row>
    <row r="41" spans="1:7" ht="22.95" customHeight="1" x14ac:dyDescent="0.3">
      <c r="A41" s="30">
        <v>99000000000</v>
      </c>
      <c r="B41" s="26"/>
      <c r="C41" s="19" t="s">
        <v>7</v>
      </c>
      <c r="D41" s="21">
        <v>4400300</v>
      </c>
      <c r="E41" s="21">
        <v>0</v>
      </c>
      <c r="F41" s="21">
        <f>D41+E41</f>
        <v>4400300</v>
      </c>
      <c r="G41" s="6"/>
    </row>
    <row r="42" spans="1:7" ht="52.95" customHeight="1" x14ac:dyDescent="0.3">
      <c r="A42" s="28">
        <v>3719710</v>
      </c>
      <c r="B42" s="28">
        <v>9710</v>
      </c>
      <c r="C42" s="22" t="s">
        <v>30</v>
      </c>
      <c r="D42" s="20">
        <f>D43</f>
        <v>48560</v>
      </c>
      <c r="E42" s="20">
        <f t="shared" ref="E42:F42" si="12">E43</f>
        <v>0</v>
      </c>
      <c r="F42" s="50">
        <f t="shared" si="12"/>
        <v>48560</v>
      </c>
      <c r="G42" s="6"/>
    </row>
    <row r="43" spans="1:7" ht="22.95" customHeight="1" x14ac:dyDescent="0.3">
      <c r="A43" s="29">
        <v>18531000000</v>
      </c>
      <c r="B43" s="7"/>
      <c r="C43" s="19" t="s">
        <v>22</v>
      </c>
      <c r="D43" s="21">
        <v>48560</v>
      </c>
      <c r="E43" s="21">
        <v>0</v>
      </c>
      <c r="F43" s="21">
        <f>D43+E43</f>
        <v>48560</v>
      </c>
      <c r="G43" s="6"/>
    </row>
    <row r="44" spans="1:7" ht="25.2" customHeight="1" x14ac:dyDescent="0.3">
      <c r="A44" s="28">
        <v>3719770</v>
      </c>
      <c r="B44" s="28">
        <v>9770</v>
      </c>
      <c r="C44" s="18" t="s">
        <v>29</v>
      </c>
      <c r="D44" s="20">
        <f>D45+D46+D47+D48+D49+D50</f>
        <v>1012772</v>
      </c>
      <c r="E44" s="20">
        <f t="shared" ref="E44:F44" si="13">E45+E46+E47+E48+E49+E50</f>
        <v>49824</v>
      </c>
      <c r="F44" s="50">
        <f t="shared" si="13"/>
        <v>1062596</v>
      </c>
      <c r="G44" s="6"/>
    </row>
    <row r="45" spans="1:7" ht="24.6" customHeight="1" x14ac:dyDescent="0.3">
      <c r="A45" s="29">
        <v>18100000000</v>
      </c>
      <c r="B45" s="26"/>
      <c r="C45" s="19" t="s">
        <v>14</v>
      </c>
      <c r="D45" s="21">
        <v>103910</v>
      </c>
      <c r="E45" s="49">
        <v>43440</v>
      </c>
      <c r="F45" s="21">
        <f>D45+E45</f>
        <v>147350</v>
      </c>
      <c r="G45" s="6"/>
    </row>
    <row r="46" spans="1:7" ht="22.95" customHeight="1" x14ac:dyDescent="0.3">
      <c r="A46" s="29">
        <v>18315200000</v>
      </c>
      <c r="B46" s="7"/>
      <c r="C46" s="19" t="s">
        <v>23</v>
      </c>
      <c r="D46" s="21">
        <f>120733+34129</f>
        <v>154862</v>
      </c>
      <c r="E46" s="21">
        <v>0</v>
      </c>
      <c r="F46" s="21">
        <f t="shared" ref="F46:F50" si="14">D46+E46</f>
        <v>154862</v>
      </c>
      <c r="G46" s="6"/>
    </row>
    <row r="47" spans="1:7" ht="22.2" customHeight="1" x14ac:dyDescent="0.3">
      <c r="A47" s="29">
        <v>18525000000</v>
      </c>
      <c r="B47" s="7"/>
      <c r="C47" s="19" t="s">
        <v>24</v>
      </c>
      <c r="D47" s="21">
        <v>400000</v>
      </c>
      <c r="E47" s="21">
        <v>0</v>
      </c>
      <c r="F47" s="21">
        <f t="shared" si="14"/>
        <v>400000</v>
      </c>
      <c r="G47" s="6"/>
    </row>
    <row r="48" spans="1:7" ht="33.6" customHeight="1" x14ac:dyDescent="0.3">
      <c r="A48" s="29">
        <v>18527000000</v>
      </c>
      <c r="B48" s="7"/>
      <c r="C48" s="19" t="s">
        <v>25</v>
      </c>
      <c r="D48" s="21">
        <v>150000</v>
      </c>
      <c r="E48" s="21">
        <v>0</v>
      </c>
      <c r="F48" s="21">
        <f t="shared" si="14"/>
        <v>150000</v>
      </c>
      <c r="G48" s="6"/>
    </row>
    <row r="49" spans="1:7" ht="25.2" customHeight="1" x14ac:dyDescent="0.3">
      <c r="A49" s="29">
        <v>18531000000</v>
      </c>
      <c r="B49" s="7"/>
      <c r="C49" s="19" t="s">
        <v>22</v>
      </c>
      <c r="D49" s="21">
        <v>0</v>
      </c>
      <c r="E49" s="49">
        <v>6384</v>
      </c>
      <c r="F49" s="21">
        <f t="shared" si="14"/>
        <v>6384</v>
      </c>
      <c r="G49" s="6"/>
    </row>
    <row r="50" spans="1:7" ht="21.6" customHeight="1" x14ac:dyDescent="0.3">
      <c r="A50" s="29">
        <v>18546000000</v>
      </c>
      <c r="B50" s="7"/>
      <c r="C50" s="19" t="s">
        <v>26</v>
      </c>
      <c r="D50" s="21">
        <v>204000</v>
      </c>
      <c r="E50" s="49">
        <v>0</v>
      </c>
      <c r="F50" s="21">
        <f t="shared" si="14"/>
        <v>204000</v>
      </c>
      <c r="G50" s="6"/>
    </row>
    <row r="51" spans="1:7" ht="47.4" customHeight="1" x14ac:dyDescent="0.3">
      <c r="A51" s="28">
        <v>3719800</v>
      </c>
      <c r="B51" s="43">
        <v>9800</v>
      </c>
      <c r="C51" s="18" t="s">
        <v>42</v>
      </c>
      <c r="D51" s="20">
        <f>D52+D53+D54+D55+D56</f>
        <v>2475000</v>
      </c>
      <c r="E51" s="50">
        <f t="shared" ref="E51:F51" si="15">E52+E53+E54+E55+E56</f>
        <v>377000</v>
      </c>
      <c r="F51" s="50">
        <f t="shared" si="15"/>
        <v>2852000</v>
      </c>
      <c r="G51" s="6"/>
    </row>
    <row r="52" spans="1:7" ht="21.6" customHeight="1" x14ac:dyDescent="0.3">
      <c r="A52" s="29">
        <v>99000000000</v>
      </c>
      <c r="C52" s="19" t="s">
        <v>41</v>
      </c>
      <c r="D52" s="21">
        <f>1750000+250000+400000</f>
        <v>2400000</v>
      </c>
      <c r="E52" s="49">
        <v>350000</v>
      </c>
      <c r="F52" s="21">
        <f>D52+E52</f>
        <v>2750000</v>
      </c>
      <c r="G52" s="6"/>
    </row>
    <row r="53" spans="1:7" ht="33.6" customHeight="1" x14ac:dyDescent="0.3">
      <c r="A53" s="29">
        <v>99000000000</v>
      </c>
      <c r="B53" s="39"/>
      <c r="C53" s="19" t="s">
        <v>43</v>
      </c>
      <c r="D53" s="21">
        <v>15000</v>
      </c>
      <c r="E53" s="49">
        <v>27000</v>
      </c>
      <c r="F53" s="21">
        <f t="shared" ref="F53:F56" si="16">D53+E53</f>
        <v>42000</v>
      </c>
      <c r="G53" s="6"/>
    </row>
    <row r="54" spans="1:7" ht="32.4" customHeight="1" x14ac:dyDescent="0.3">
      <c r="A54" s="29">
        <v>99000000000</v>
      </c>
      <c r="B54" s="39"/>
      <c r="C54" s="19" t="s">
        <v>44</v>
      </c>
      <c r="D54" s="21">
        <v>25000</v>
      </c>
      <c r="E54" s="21">
        <v>0</v>
      </c>
      <c r="F54" s="21">
        <f t="shared" si="16"/>
        <v>25000</v>
      </c>
      <c r="G54" s="6"/>
    </row>
    <row r="55" spans="1:7" ht="30.6" customHeight="1" x14ac:dyDescent="0.3">
      <c r="A55" s="44">
        <v>99000000000</v>
      </c>
      <c r="C55" s="45" t="s">
        <v>51</v>
      </c>
      <c r="D55" s="46">
        <v>30000</v>
      </c>
      <c r="E55" s="46">
        <v>0</v>
      </c>
      <c r="F55" s="46">
        <f t="shared" si="16"/>
        <v>30000</v>
      </c>
      <c r="G55" s="6"/>
    </row>
    <row r="56" spans="1:7" ht="30.6" customHeight="1" x14ac:dyDescent="0.3">
      <c r="A56" s="44">
        <v>99000000000</v>
      </c>
      <c r="B56" s="39"/>
      <c r="C56" s="19" t="s">
        <v>47</v>
      </c>
      <c r="D56" s="21">
        <v>5000</v>
      </c>
      <c r="E56" s="21">
        <v>0</v>
      </c>
      <c r="F56" s="21">
        <f t="shared" si="16"/>
        <v>5000</v>
      </c>
      <c r="G56" s="6"/>
    </row>
    <row r="57" spans="1:7" ht="20.399999999999999" customHeight="1" x14ac:dyDescent="0.3">
      <c r="A57" s="70" t="s">
        <v>28</v>
      </c>
      <c r="B57" s="71"/>
      <c r="C57" s="71"/>
      <c r="D57" s="71"/>
      <c r="E57" s="71"/>
      <c r="F57" s="72"/>
      <c r="G57" s="6"/>
    </row>
    <row r="58" spans="1:7" ht="34.950000000000003" customHeight="1" x14ac:dyDescent="0.3">
      <c r="A58" s="28">
        <v>3719740</v>
      </c>
      <c r="B58" s="28">
        <v>9740</v>
      </c>
      <c r="C58" s="18" t="s">
        <v>50</v>
      </c>
      <c r="D58" s="20">
        <f>D59</f>
        <v>722004</v>
      </c>
      <c r="E58" s="20">
        <f t="shared" ref="E58:F58" si="17">E59</f>
        <v>0</v>
      </c>
      <c r="F58" s="50">
        <f t="shared" si="17"/>
        <v>722004</v>
      </c>
      <c r="G58" s="6"/>
    </row>
    <row r="59" spans="1:7" ht="20.399999999999999" customHeight="1" x14ac:dyDescent="0.3">
      <c r="A59" s="29">
        <v>18100000000</v>
      </c>
      <c r="B59" s="47"/>
      <c r="C59" s="19" t="s">
        <v>14</v>
      </c>
      <c r="D59" s="21">
        <v>722004</v>
      </c>
      <c r="E59" s="21">
        <v>0</v>
      </c>
      <c r="F59" s="21">
        <f>D59+E59</f>
        <v>722004</v>
      </c>
      <c r="G59" s="6"/>
    </row>
    <row r="60" spans="1:7" ht="19.2" customHeight="1" x14ac:dyDescent="0.3">
      <c r="A60" s="28">
        <v>3719770</v>
      </c>
      <c r="B60" s="28">
        <v>9770</v>
      </c>
      <c r="C60" s="18" t="s">
        <v>29</v>
      </c>
      <c r="D60" s="23">
        <f>D61</f>
        <v>32064</v>
      </c>
      <c r="E60" s="23">
        <f t="shared" ref="E60" si="18">E61</f>
        <v>0</v>
      </c>
      <c r="F60" s="51">
        <f>D60+E60</f>
        <v>32064</v>
      </c>
      <c r="G60" s="6"/>
    </row>
    <row r="61" spans="1:7" ht="19.2" customHeight="1" x14ac:dyDescent="0.3">
      <c r="A61" s="29">
        <v>18100000000</v>
      </c>
      <c r="B61" s="48"/>
      <c r="C61" s="19" t="s">
        <v>14</v>
      </c>
      <c r="D61" s="27">
        <v>32064</v>
      </c>
      <c r="E61" s="27">
        <v>0</v>
      </c>
      <c r="F61" s="27">
        <f>D61+E61</f>
        <v>32064</v>
      </c>
      <c r="G61" s="6"/>
    </row>
    <row r="62" spans="1:7" ht="21.6" customHeight="1" x14ac:dyDescent="0.3">
      <c r="A62" s="25" t="s">
        <v>9</v>
      </c>
      <c r="B62" s="25"/>
      <c r="C62" s="22" t="s">
        <v>10</v>
      </c>
      <c r="D62" s="23">
        <f>D63+D64</f>
        <v>8690700</v>
      </c>
      <c r="E62" s="23">
        <f>E63+E64</f>
        <v>426824</v>
      </c>
      <c r="F62" s="23">
        <f>F63+F64</f>
        <v>9117524</v>
      </c>
      <c r="G62" s="9"/>
    </row>
    <row r="63" spans="1:7" ht="20.399999999999999" customHeight="1" x14ac:dyDescent="0.3">
      <c r="A63" s="25" t="s">
        <v>9</v>
      </c>
      <c r="B63" s="25"/>
      <c r="C63" s="22" t="s">
        <v>11</v>
      </c>
      <c r="D63" s="23">
        <f>D40+D42+D44+D51</f>
        <v>7936632</v>
      </c>
      <c r="E63" s="23">
        <f>E40+E42+E44+E51</f>
        <v>426824</v>
      </c>
      <c r="F63" s="51">
        <f>F40+F42+F44+F51</f>
        <v>8363456</v>
      </c>
      <c r="G63" s="9"/>
    </row>
    <row r="64" spans="1:7" ht="20.399999999999999" customHeight="1" x14ac:dyDescent="0.3">
      <c r="A64" s="25" t="s">
        <v>9</v>
      </c>
      <c r="B64" s="25"/>
      <c r="C64" s="22" t="s">
        <v>12</v>
      </c>
      <c r="D64" s="23">
        <f>D58+D60</f>
        <v>754068</v>
      </c>
      <c r="E64" s="23">
        <f t="shared" ref="E64" si="19">E58+E60</f>
        <v>0</v>
      </c>
      <c r="F64" s="51">
        <f>F58+F60</f>
        <v>754068</v>
      </c>
      <c r="G64" s="9"/>
    </row>
    <row r="68" spans="1:6" ht="20.399999999999999" x14ac:dyDescent="0.35">
      <c r="A68" s="40" t="s">
        <v>45</v>
      </c>
      <c r="B68" s="41" t="s">
        <v>53</v>
      </c>
      <c r="C68" s="41"/>
      <c r="D68" s="41"/>
      <c r="E68" s="42"/>
      <c r="F68" s="42"/>
    </row>
  </sheetData>
  <mergeCells count="35">
    <mergeCell ref="A39:F39"/>
    <mergeCell ref="A35:F35"/>
    <mergeCell ref="A22:B22"/>
    <mergeCell ref="A23:B23"/>
    <mergeCell ref="A57:F57"/>
    <mergeCell ref="A13:B13"/>
    <mergeCell ref="A16:B16"/>
    <mergeCell ref="A17:B17"/>
    <mergeCell ref="A27:B27"/>
    <mergeCell ref="A31:B31"/>
    <mergeCell ref="A24:B24"/>
    <mergeCell ref="A25:B25"/>
    <mergeCell ref="A26:F26"/>
    <mergeCell ref="A28:B28"/>
    <mergeCell ref="A33:B33"/>
    <mergeCell ref="A20:B20"/>
    <mergeCell ref="A21:B21"/>
    <mergeCell ref="A32:B32"/>
    <mergeCell ref="A29:B29"/>
    <mergeCell ref="A30:B30"/>
    <mergeCell ref="A12:B12"/>
    <mergeCell ref="A18:B18"/>
    <mergeCell ref="A19:B19"/>
    <mergeCell ref="A11:F11"/>
    <mergeCell ref="C1:D1"/>
    <mergeCell ref="C2:D2"/>
    <mergeCell ref="A7:F7"/>
    <mergeCell ref="A6:F6"/>
    <mergeCell ref="A5:F5"/>
    <mergeCell ref="A3:F3"/>
    <mergeCell ref="E2:F2"/>
    <mergeCell ref="A9:B9"/>
    <mergeCell ref="A10:B10"/>
    <mergeCell ref="A14:B14"/>
    <mergeCell ref="A15:B15"/>
  </mergeCells>
  <printOptions horizontalCentered="1"/>
  <pageMargins left="0.11811023622047245" right="0" top="0.55118110236220474" bottom="0.55118110236220474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(затверджено+зміни)</vt:lpstr>
      <vt:lpstr>'(затверджено+зміни)'!Область_друку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2021-11-09T09:30:51Z</dcterms:modified>
</cp:coreProperties>
</file>