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u\Рішення сесій 2020 рік на 2021 рік\Сімнадцята сесія від 24.12.2021\Рішення\"/>
    </mc:Choice>
  </mc:AlternateContent>
  <bookViews>
    <workbookView xWindow="0" yWindow="0" windowWidth="23040" windowHeight="10668"/>
  </bookViews>
  <sheets>
    <sheet name="дод. 1" sheetId="1" r:id="rId1"/>
  </sheets>
  <definedNames>
    <definedName name="_xlnm.Print_Titles" localSheetId="0">'дод. 1'!$7:$10</definedName>
    <definedName name="_xlnm.Print_Area" localSheetId="0">'дод. 1'!$A$1:$F$73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D66" i="1" l="1"/>
  <c r="D14" i="1"/>
  <c r="D37" i="1" l="1"/>
  <c r="D17" i="1"/>
  <c r="D16" i="1"/>
  <c r="D62" i="1" l="1"/>
  <c r="D64" i="1"/>
  <c r="E47" i="1"/>
  <c r="E46" i="1" s="1"/>
  <c r="F47" i="1"/>
  <c r="F46" i="1" s="1"/>
  <c r="F45" i="1" s="1"/>
  <c r="F56" i="1"/>
  <c r="E56" i="1"/>
  <c r="E55" i="1" s="1"/>
  <c r="D19" i="1"/>
  <c r="D27" i="1"/>
  <c r="D36" i="1"/>
  <c r="D47" i="1"/>
  <c r="E41" i="1"/>
  <c r="E40" i="1" s="1"/>
  <c r="D13" i="1"/>
  <c r="C20" i="1"/>
  <c r="C17" i="1"/>
  <c r="E45" i="1" l="1"/>
  <c r="D61" i="1"/>
  <c r="D60" i="1" s="1"/>
  <c r="D26" i="1"/>
  <c r="D24" i="1"/>
  <c r="D22" i="1"/>
  <c r="E19" i="1"/>
  <c r="F19" i="1"/>
  <c r="E13" i="1"/>
  <c r="E12" i="1" s="1"/>
  <c r="E11" i="1" s="1"/>
  <c r="F13" i="1"/>
  <c r="F12" i="1" s="1"/>
  <c r="F11" i="1" s="1"/>
  <c r="F59" i="1" s="1"/>
  <c r="F67" i="1" s="1"/>
  <c r="D12" i="1"/>
  <c r="C54" i="1"/>
  <c r="D50" i="1"/>
  <c r="D52" i="1"/>
  <c r="D46" i="1" l="1"/>
  <c r="D45" i="1" s="1"/>
  <c r="C45" i="1" s="1"/>
  <c r="E59" i="1"/>
  <c r="E67" i="1" s="1"/>
  <c r="C52" i="1"/>
  <c r="D18" i="1"/>
  <c r="D11" i="1" s="1"/>
  <c r="C66" i="1"/>
  <c r="C64" i="1"/>
  <c r="C63" i="1"/>
  <c r="C62" i="1"/>
  <c r="C61" i="1"/>
  <c r="C60" i="1"/>
  <c r="C58" i="1"/>
  <c r="C57" i="1"/>
  <c r="C56" i="1"/>
  <c r="C55" i="1"/>
  <c r="C53" i="1"/>
  <c r="C51" i="1"/>
  <c r="C50" i="1"/>
  <c r="C49" i="1"/>
  <c r="C48" i="1"/>
  <c r="C47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6" i="1"/>
  <c r="C15" i="1"/>
  <c r="C14" i="1"/>
  <c r="C13" i="1"/>
  <c r="C12" i="1"/>
  <c r="C18" i="1" l="1"/>
  <c r="D59" i="1"/>
  <c r="D67" i="1" s="1"/>
  <c r="C67" i="1" s="1"/>
  <c r="C11" i="1"/>
  <c r="C59" i="1"/>
  <c r="C46" i="1"/>
</calcChain>
</file>

<file path=xl/sharedStrings.xml><?xml version="1.0" encoding="utf-8"?>
<sst xmlns="http://schemas.openxmlformats.org/spreadsheetml/2006/main" count="72" uniqueCount="72">
  <si>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</si>
  <si>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</si>
  <si>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</si>
  <si>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</si>
  <si>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</si>
  <si>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</si>
  <si>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</si>
  <si>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</si>
  <si>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</si>
  <si>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</si>
  <si>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</si>
  <si>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</si>
  <si>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</si>
  <si>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</si>
  <si>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</si>
  <si>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</si>
  <si>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</si>
  <si>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</si>
  <si>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</si>
  <si>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</si>
  <si>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</si>
  <si>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</si>
  <si>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</si>
  <si>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</si>
  <si>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</si>
  <si>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</si>
  <si>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</si>
  <si>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</si>
  <si>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</si>
  <si>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</si>
  <si>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</si>
  <si>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</si>
  <si>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</si>
  <si>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</si>
  <si>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</si>
  <si>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</si>
  <si>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</si>
  <si>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</si>
  <si>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</si>
  <si>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</si>
  <si>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</si>
  <si>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</si>
  <si>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</si>
  <si>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</si>
  <si>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</si>
  <si>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</si>
  <si>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</si>
  <si>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</si>
  <si>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</si>
  <si>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</si>
  <si>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</si>
  <si>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</si>
  <si>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</si>
  <si>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</si>
  <si>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</si>
  <si>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</si>
  <si>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</si>
  <si>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</si>
  <si>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</si>
  <si>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</si>
  <si>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</si>
  <si>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 xml:space="preserve">  (код бюджету)</t>
  </si>
  <si>
    <t>Державне мито, пов`язане з видачею та оформленням закордонних паспортів (посвідок) та паспортів громадян України 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</si>
  <si>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</si>
  <si>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ДОХОДИ_x000D_
 бюджету Миколаївської сільської  територіальної громади на 2022 рік</t>
  </si>
  <si>
    <t xml:space="preserve">          Секретар сільської ради</t>
  </si>
  <si>
    <t>Вікторія НЕПИЙВОДА</t>
  </si>
  <si>
    <t>Рентна плата за користування надрами загальнодержавного значення</t>
  </si>
  <si>
    <t>Місцеві податки та збори, що сплачуються (перераховуються) згідно з Податковим кодексом України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</si>
  <si>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</si>
  <si>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Найменування згідно
 з Класифікацією доходів бюджету</t>
  </si>
  <si>
    <t>до рішення сімнадцятої сесії  восьмого скликання Миколаївської сільської ради  від 24.12.2021 року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</si>
</sst>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4" fontId="0" fillId="0" borderId="1" xfId="0" applyNumberForma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52" workbookViewId="0">
      <selection activeCell="J56" sqref="J56"/>
    </sheetView>
  </sheetViews>
  <sheetFormatPr defaultRowHeight="15.6" x14ac:dyDescent="0.3"/>
  <cols>
    <col min="1" max="1" width="11.19921875" customWidth="1"/>
    <col min="2" max="2" width="41" customWidth="1"/>
    <col min="3" max="3" width="14.09765625" customWidth="1"/>
    <col min="4" max="4" width="14" customWidth="1"/>
    <col min="5" max="5" width="14.09765625" customWidth="1"/>
    <col min="6" max="6" width="14.69921875" customWidth="1"/>
  </cols>
  <sheetData>
    <row r="1" spans="1:6" x14ac:dyDescent="0.3">
      <c r="D1" s="14" t="s">
        <v>0</v>
      </c>
      <c r="E1" s="14"/>
      <c r="F1" s="14"/>
    </row>
    <row r="2" spans="1:6" ht="33.75" customHeight="1" x14ac:dyDescent="0.3">
      <c r="D2" s="23" t="s">
        <v>71</v>
      </c>
      <c r="E2" s="23"/>
      <c r="F2" s="23"/>
    </row>
    <row r="3" spans="1:6" ht="37.950000000000003" customHeight="1" x14ac:dyDescent="0.35">
      <c r="A3" s="24" t="s">
        <v>64</v>
      </c>
      <c r="B3" s="25"/>
      <c r="C3" s="25"/>
      <c r="D3" s="25"/>
      <c r="E3" s="25"/>
      <c r="F3" s="25"/>
    </row>
    <row r="4" spans="1:6" ht="18" customHeight="1" x14ac:dyDescent="0.3">
      <c r="A4" s="29">
        <v>18512000000</v>
      </c>
      <c r="B4" s="29"/>
      <c r="C4" s="29"/>
      <c r="D4" s="29"/>
      <c r="E4" s="29"/>
      <c r="F4" s="29"/>
    </row>
    <row r="5" spans="1:6" ht="14.4" customHeight="1" x14ac:dyDescent="0.3">
      <c r="A5" s="30" t="s">
        <v>61</v>
      </c>
      <c r="B5" s="30"/>
      <c r="C5" s="30"/>
      <c r="D5" s="30"/>
      <c r="E5" s="30"/>
      <c r="F5" s="30"/>
    </row>
    <row r="6" spans="1:6" x14ac:dyDescent="0.3">
      <c r="F6" s="15" t="s">
        <v>1</v>
      </c>
    </row>
    <row r="7" spans="1:6" ht="20.399999999999999" customHeight="1" x14ac:dyDescent="0.3">
      <c r="A7" s="26" t="s">
        <v>2</v>
      </c>
      <c r="B7" s="26" t="s">
        <v>70</v>
      </c>
      <c r="C7" s="27" t="s">
        <v>3</v>
      </c>
      <c r="D7" s="26" t="s">
        <v>4</v>
      </c>
      <c r="E7" s="26" t="s">
        <v>5</v>
      </c>
      <c r="F7" s="26"/>
    </row>
    <row r="8" spans="1:6" x14ac:dyDescent="0.3">
      <c r="A8" s="26"/>
      <c r="B8" s="26"/>
      <c r="C8" s="26"/>
      <c r="D8" s="26"/>
      <c r="E8" s="26" t="s">
        <v>6</v>
      </c>
      <c r="F8" s="28" t="s">
        <v>7</v>
      </c>
    </row>
    <row r="9" spans="1:6" x14ac:dyDescent="0.3">
      <c r="A9" s="26"/>
      <c r="B9" s="26"/>
      <c r="C9" s="26"/>
      <c r="D9" s="26"/>
      <c r="E9" s="26"/>
      <c r="F9" s="26"/>
    </row>
    <row r="10" spans="1:6" x14ac:dyDescent="0.3">
      <c r="A10" s="1">
        <v>1</v>
      </c>
      <c r="B10" s="1">
        <v>2</v>
      </c>
      <c r="C10" s="2">
        <v>3</v>
      </c>
      <c r="D10" s="1">
        <v>4</v>
      </c>
      <c r="E10" s="1">
        <v>5</v>
      </c>
      <c r="F10" s="1">
        <v>6</v>
      </c>
    </row>
    <row r="11" spans="1:6" x14ac:dyDescent="0.3">
      <c r="A11" s="3">
        <v>10000000</v>
      </c>
      <c r="B11" s="4" t="s">
        <v>8</v>
      </c>
      <c r="C11" s="5">
        <f t="shared" ref="C11:C43" si="0">D11+E11</f>
        <v>62050911</v>
      </c>
      <c r="D11" s="6">
        <f>D12+D18+D24+D26+D40</f>
        <v>61775481</v>
      </c>
      <c r="E11" s="6">
        <f t="shared" ref="E11:F11" si="1">E12+E18+E24+E26+E40</f>
        <v>275430</v>
      </c>
      <c r="F11" s="6">
        <f t="shared" si="1"/>
        <v>0</v>
      </c>
    </row>
    <row r="12" spans="1:6" ht="31.2" x14ac:dyDescent="0.3">
      <c r="A12" s="3">
        <v>11000000</v>
      </c>
      <c r="B12" s="4" t="s">
        <v>9</v>
      </c>
      <c r="C12" s="5">
        <f t="shared" si="0"/>
        <v>46019317</v>
      </c>
      <c r="D12" s="17">
        <f>D13</f>
        <v>46019317</v>
      </c>
      <c r="E12" s="6">
        <f t="shared" ref="E12:F12" si="2">E13</f>
        <v>0</v>
      </c>
      <c r="F12" s="6">
        <f t="shared" si="2"/>
        <v>0</v>
      </c>
    </row>
    <row r="13" spans="1:6" x14ac:dyDescent="0.3">
      <c r="A13" s="3">
        <v>11010000</v>
      </c>
      <c r="B13" s="4" t="s">
        <v>10</v>
      </c>
      <c r="C13" s="5">
        <f t="shared" si="0"/>
        <v>46019317</v>
      </c>
      <c r="D13" s="17">
        <f>D14+D15+D16+D17</f>
        <v>46019317</v>
      </c>
      <c r="E13" s="6">
        <f t="shared" ref="E13:F13" si="3">E14+E15+E16+E17</f>
        <v>0</v>
      </c>
      <c r="F13" s="6">
        <f t="shared" si="3"/>
        <v>0</v>
      </c>
    </row>
    <row r="14" spans="1:6" ht="52.95" customHeight="1" x14ac:dyDescent="0.3">
      <c r="A14" s="7">
        <v>11010100</v>
      </c>
      <c r="B14" s="8" t="s">
        <v>11</v>
      </c>
      <c r="C14" s="9">
        <f t="shared" si="0"/>
        <v>21579317</v>
      </c>
      <c r="D14" s="16">
        <f>21579317</f>
        <v>21579317</v>
      </c>
      <c r="E14" s="10">
        <v>0</v>
      </c>
      <c r="F14" s="10">
        <v>0</v>
      </c>
    </row>
    <row r="15" spans="1:6" ht="78" x14ac:dyDescent="0.3">
      <c r="A15" s="7">
        <v>11010200</v>
      </c>
      <c r="B15" s="8" t="s">
        <v>12</v>
      </c>
      <c r="C15" s="9">
        <f t="shared" si="0"/>
        <v>17500000</v>
      </c>
      <c r="D15" s="16">
        <v>17500000</v>
      </c>
      <c r="E15" s="10">
        <v>0</v>
      </c>
      <c r="F15" s="10">
        <v>0</v>
      </c>
    </row>
    <row r="16" spans="1:6" ht="55.95" customHeight="1" x14ac:dyDescent="0.3">
      <c r="A16" s="7">
        <v>11010400</v>
      </c>
      <c r="B16" s="8" t="s">
        <v>13</v>
      </c>
      <c r="C16" s="9">
        <f t="shared" si="0"/>
        <v>6800000</v>
      </c>
      <c r="D16" s="16">
        <f>5800000+1000000</f>
        <v>6800000</v>
      </c>
      <c r="E16" s="10">
        <v>0</v>
      </c>
      <c r="F16" s="10">
        <v>0</v>
      </c>
    </row>
    <row r="17" spans="1:6" ht="46.8" x14ac:dyDescent="0.3">
      <c r="A17" s="7">
        <v>11010500</v>
      </c>
      <c r="B17" s="8" t="s">
        <v>14</v>
      </c>
      <c r="C17" s="9">
        <f>D17+E17</f>
        <v>140000</v>
      </c>
      <c r="D17" s="16">
        <f>131000+9000</f>
        <v>140000</v>
      </c>
      <c r="E17" s="10">
        <v>0</v>
      </c>
      <c r="F17" s="10">
        <v>0</v>
      </c>
    </row>
    <row r="18" spans="1:6" ht="31.2" x14ac:dyDescent="0.3">
      <c r="A18" s="3">
        <v>13000000</v>
      </c>
      <c r="B18" s="4" t="s">
        <v>15</v>
      </c>
      <c r="C18" s="5">
        <f t="shared" si="0"/>
        <v>20855</v>
      </c>
      <c r="D18" s="17">
        <f>D19+D22</f>
        <v>20855</v>
      </c>
      <c r="E18" s="6">
        <v>0</v>
      </c>
      <c r="F18" s="6">
        <v>0</v>
      </c>
    </row>
    <row r="19" spans="1:6" ht="31.2" x14ac:dyDescent="0.3">
      <c r="A19" s="3">
        <v>13010000</v>
      </c>
      <c r="B19" s="4" t="s">
        <v>16</v>
      </c>
      <c r="C19" s="5">
        <f t="shared" si="0"/>
        <v>19380</v>
      </c>
      <c r="D19" s="17">
        <f>D20+D21</f>
        <v>19380</v>
      </c>
      <c r="E19" s="6">
        <f t="shared" ref="E19:F19" si="4">E21</f>
        <v>0</v>
      </c>
      <c r="F19" s="6">
        <f t="shared" si="4"/>
        <v>0</v>
      </c>
    </row>
    <row r="20" spans="1:6" ht="62.4" x14ac:dyDescent="0.3">
      <c r="A20" s="7">
        <v>13010100</v>
      </c>
      <c r="B20" s="8" t="s">
        <v>63</v>
      </c>
      <c r="C20" s="5">
        <f t="shared" si="0"/>
        <v>12080</v>
      </c>
      <c r="D20" s="18">
        <v>12080</v>
      </c>
      <c r="E20" s="6"/>
      <c r="F20" s="6"/>
    </row>
    <row r="21" spans="1:6" ht="78" x14ac:dyDescent="0.3">
      <c r="A21" s="7">
        <v>13010200</v>
      </c>
      <c r="B21" s="8" t="s">
        <v>17</v>
      </c>
      <c r="C21" s="9">
        <f t="shared" si="0"/>
        <v>7300</v>
      </c>
      <c r="D21" s="16">
        <v>7300</v>
      </c>
      <c r="E21" s="10">
        <v>0</v>
      </c>
      <c r="F21" s="10">
        <v>0</v>
      </c>
    </row>
    <row r="22" spans="1:6" ht="33.6" customHeight="1" x14ac:dyDescent="0.3">
      <c r="A22" s="3">
        <v>13030000</v>
      </c>
      <c r="B22" s="4" t="s">
        <v>67</v>
      </c>
      <c r="C22" s="5">
        <f t="shared" si="0"/>
        <v>1475</v>
      </c>
      <c r="D22" s="17">
        <f>D23</f>
        <v>1475</v>
      </c>
      <c r="E22" s="6">
        <v>0</v>
      </c>
      <c r="F22" s="6">
        <v>0</v>
      </c>
    </row>
    <row r="23" spans="1:6" ht="46.8" x14ac:dyDescent="0.3">
      <c r="A23" s="7">
        <v>13030100</v>
      </c>
      <c r="B23" s="8" t="s">
        <v>18</v>
      </c>
      <c r="C23" s="9">
        <f t="shared" si="0"/>
        <v>1475</v>
      </c>
      <c r="D23" s="16">
        <v>1475</v>
      </c>
      <c r="E23" s="10">
        <v>0</v>
      </c>
      <c r="F23" s="10">
        <v>0</v>
      </c>
    </row>
    <row r="24" spans="1:6" x14ac:dyDescent="0.3">
      <c r="A24" s="3">
        <v>14000000</v>
      </c>
      <c r="B24" s="4" t="s">
        <v>19</v>
      </c>
      <c r="C24" s="5">
        <f t="shared" si="0"/>
        <v>165000</v>
      </c>
      <c r="D24" s="17">
        <f>D25</f>
        <v>165000</v>
      </c>
      <c r="E24" s="17">
        <v>0</v>
      </c>
      <c r="F24" s="6">
        <v>0</v>
      </c>
    </row>
    <row r="25" spans="1:6" ht="46.8" x14ac:dyDescent="0.3">
      <c r="A25" s="7">
        <v>14040000</v>
      </c>
      <c r="B25" s="8" t="s">
        <v>20</v>
      </c>
      <c r="C25" s="9">
        <f t="shared" si="0"/>
        <v>165000</v>
      </c>
      <c r="D25" s="16">
        <v>165000</v>
      </c>
      <c r="E25" s="16">
        <v>0</v>
      </c>
      <c r="F25" s="10">
        <v>0</v>
      </c>
    </row>
    <row r="26" spans="1:6" ht="46.8" x14ac:dyDescent="0.3">
      <c r="A26" s="3">
        <v>18000000</v>
      </c>
      <c r="B26" s="4" t="s">
        <v>68</v>
      </c>
      <c r="C26" s="5">
        <f t="shared" si="0"/>
        <v>15570309</v>
      </c>
      <c r="D26" s="17">
        <f>D27+D36</f>
        <v>15570309</v>
      </c>
      <c r="E26" s="17">
        <v>0</v>
      </c>
      <c r="F26" s="6">
        <v>0</v>
      </c>
    </row>
    <row r="27" spans="1:6" x14ac:dyDescent="0.3">
      <c r="A27" s="3">
        <v>18010000</v>
      </c>
      <c r="B27" s="4" t="s">
        <v>21</v>
      </c>
      <c r="C27" s="5">
        <f t="shared" si="0"/>
        <v>8066309</v>
      </c>
      <c r="D27" s="17">
        <f>D28+D29+D30+D31+D32+D33+D34+D35</f>
        <v>8066309</v>
      </c>
      <c r="E27" s="17">
        <v>0</v>
      </c>
      <c r="F27" s="6">
        <v>0</v>
      </c>
    </row>
    <row r="28" spans="1:6" ht="62.4" x14ac:dyDescent="0.3">
      <c r="A28" s="7">
        <v>18010100</v>
      </c>
      <c r="B28" s="8" t="s">
        <v>22</v>
      </c>
      <c r="C28" s="9">
        <f t="shared" si="0"/>
        <v>3060</v>
      </c>
      <c r="D28" s="16">
        <v>3060</v>
      </c>
      <c r="E28" s="16">
        <v>0</v>
      </c>
      <c r="F28" s="10">
        <v>0</v>
      </c>
    </row>
    <row r="29" spans="1:6" ht="62.4" x14ac:dyDescent="0.3">
      <c r="A29" s="7">
        <v>18010300</v>
      </c>
      <c r="B29" s="8" t="s">
        <v>23</v>
      </c>
      <c r="C29" s="9">
        <f t="shared" si="0"/>
        <v>12710</v>
      </c>
      <c r="D29" s="16">
        <v>12710</v>
      </c>
      <c r="E29" s="16">
        <v>0</v>
      </c>
      <c r="F29" s="10">
        <v>0</v>
      </c>
    </row>
    <row r="30" spans="1:6" ht="62.4" x14ac:dyDescent="0.3">
      <c r="A30" s="7">
        <v>18010400</v>
      </c>
      <c r="B30" s="8" t="s">
        <v>24</v>
      </c>
      <c r="C30" s="9">
        <f t="shared" si="0"/>
        <v>185000</v>
      </c>
      <c r="D30" s="16">
        <v>185000</v>
      </c>
      <c r="E30" s="16">
        <v>0</v>
      </c>
      <c r="F30" s="10">
        <v>0</v>
      </c>
    </row>
    <row r="31" spans="1:6" x14ac:dyDescent="0.3">
      <c r="A31" s="7">
        <v>18010500</v>
      </c>
      <c r="B31" s="8" t="s">
        <v>25</v>
      </c>
      <c r="C31" s="9">
        <f t="shared" si="0"/>
        <v>312000</v>
      </c>
      <c r="D31" s="16">
        <v>312000</v>
      </c>
      <c r="E31" s="16">
        <v>0</v>
      </c>
      <c r="F31" s="10">
        <v>0</v>
      </c>
    </row>
    <row r="32" spans="1:6" x14ac:dyDescent="0.3">
      <c r="A32" s="7">
        <v>18010600</v>
      </c>
      <c r="B32" s="8" t="s">
        <v>26</v>
      </c>
      <c r="C32" s="9">
        <f t="shared" si="0"/>
        <v>6491741</v>
      </c>
      <c r="D32" s="16">
        <v>6491741</v>
      </c>
      <c r="E32" s="16">
        <v>0</v>
      </c>
      <c r="F32" s="10">
        <v>0</v>
      </c>
    </row>
    <row r="33" spans="1:6" x14ac:dyDescent="0.3">
      <c r="A33" s="7">
        <v>18010700</v>
      </c>
      <c r="B33" s="8" t="s">
        <v>27</v>
      </c>
      <c r="C33" s="9">
        <f t="shared" si="0"/>
        <v>225000</v>
      </c>
      <c r="D33" s="16">
        <v>225000</v>
      </c>
      <c r="E33" s="16">
        <v>0</v>
      </c>
      <c r="F33" s="10">
        <v>0</v>
      </c>
    </row>
    <row r="34" spans="1:6" x14ac:dyDescent="0.3">
      <c r="A34" s="7">
        <v>18010900</v>
      </c>
      <c r="B34" s="8" t="s">
        <v>28</v>
      </c>
      <c r="C34" s="9">
        <f t="shared" si="0"/>
        <v>811798</v>
      </c>
      <c r="D34" s="16">
        <v>811798</v>
      </c>
      <c r="E34" s="16">
        <v>0</v>
      </c>
      <c r="F34" s="10">
        <v>0</v>
      </c>
    </row>
    <row r="35" spans="1:6" x14ac:dyDescent="0.3">
      <c r="A35" s="7">
        <v>18011100</v>
      </c>
      <c r="B35" s="8" t="s">
        <v>29</v>
      </c>
      <c r="C35" s="9">
        <f t="shared" si="0"/>
        <v>25000</v>
      </c>
      <c r="D35" s="16">
        <v>25000</v>
      </c>
      <c r="E35" s="16">
        <v>0</v>
      </c>
      <c r="F35" s="10">
        <v>0</v>
      </c>
    </row>
    <row r="36" spans="1:6" x14ac:dyDescent="0.3">
      <c r="A36" s="3">
        <v>18050000</v>
      </c>
      <c r="B36" s="4" t="s">
        <v>30</v>
      </c>
      <c r="C36" s="5">
        <f t="shared" si="0"/>
        <v>7504000</v>
      </c>
      <c r="D36" s="17">
        <f>D37+D38+D39</f>
        <v>7504000</v>
      </c>
      <c r="E36" s="17">
        <v>0</v>
      </c>
      <c r="F36" s="6">
        <v>0</v>
      </c>
    </row>
    <row r="37" spans="1:6" x14ac:dyDescent="0.3">
      <c r="A37" s="7">
        <v>18050300</v>
      </c>
      <c r="B37" s="8" t="s">
        <v>31</v>
      </c>
      <c r="C37" s="9">
        <f t="shared" si="0"/>
        <v>450000</v>
      </c>
      <c r="D37" s="16">
        <f>423600+26400</f>
        <v>450000</v>
      </c>
      <c r="E37" s="16">
        <v>0</v>
      </c>
      <c r="F37" s="10">
        <v>0</v>
      </c>
    </row>
    <row r="38" spans="1:6" x14ac:dyDescent="0.3">
      <c r="A38" s="7">
        <v>18050400</v>
      </c>
      <c r="B38" s="8" t="s">
        <v>32</v>
      </c>
      <c r="C38" s="9">
        <f t="shared" si="0"/>
        <v>2054000</v>
      </c>
      <c r="D38" s="16">
        <v>2054000</v>
      </c>
      <c r="E38" s="16">
        <v>0</v>
      </c>
      <c r="F38" s="10">
        <v>0</v>
      </c>
    </row>
    <row r="39" spans="1:6" ht="78" x14ac:dyDescent="0.3">
      <c r="A39" s="7">
        <v>18050500</v>
      </c>
      <c r="B39" s="8" t="s">
        <v>33</v>
      </c>
      <c r="C39" s="9">
        <f t="shared" si="0"/>
        <v>5000000</v>
      </c>
      <c r="D39" s="16">
        <v>5000000</v>
      </c>
      <c r="E39" s="16">
        <v>0</v>
      </c>
      <c r="F39" s="10">
        <v>0</v>
      </c>
    </row>
    <row r="40" spans="1:6" x14ac:dyDescent="0.3">
      <c r="A40" s="3">
        <v>19000000</v>
      </c>
      <c r="B40" s="4" t="s">
        <v>34</v>
      </c>
      <c r="C40" s="5">
        <f t="shared" si="0"/>
        <v>275430</v>
      </c>
      <c r="D40" s="17">
        <v>0</v>
      </c>
      <c r="E40" s="17">
        <f>E41</f>
        <v>275430</v>
      </c>
      <c r="F40" s="6">
        <v>0</v>
      </c>
    </row>
    <row r="41" spans="1:6" x14ac:dyDescent="0.3">
      <c r="A41" s="3">
        <v>19010000</v>
      </c>
      <c r="B41" s="4" t="s">
        <v>35</v>
      </c>
      <c r="C41" s="5">
        <f t="shared" si="0"/>
        <v>275430</v>
      </c>
      <c r="D41" s="17">
        <v>0</v>
      </c>
      <c r="E41" s="17">
        <f>E42+E43+E44</f>
        <v>275430</v>
      </c>
      <c r="F41" s="6">
        <v>0</v>
      </c>
    </row>
    <row r="42" spans="1:6" ht="78" x14ac:dyDescent="0.3">
      <c r="A42" s="7">
        <v>19010100</v>
      </c>
      <c r="B42" s="8" t="s">
        <v>36</v>
      </c>
      <c r="C42" s="9">
        <f t="shared" si="0"/>
        <v>266000</v>
      </c>
      <c r="D42" s="16">
        <v>0</v>
      </c>
      <c r="E42" s="16">
        <v>266000</v>
      </c>
      <c r="F42" s="10">
        <v>0</v>
      </c>
    </row>
    <row r="43" spans="1:6" ht="31.2" x14ac:dyDescent="0.3">
      <c r="A43" s="7">
        <v>19010200</v>
      </c>
      <c r="B43" s="8" t="s">
        <v>37</v>
      </c>
      <c r="C43" s="9">
        <f t="shared" si="0"/>
        <v>630</v>
      </c>
      <c r="D43" s="16">
        <v>0</v>
      </c>
      <c r="E43" s="16">
        <v>630</v>
      </c>
      <c r="F43" s="10">
        <v>0</v>
      </c>
    </row>
    <row r="44" spans="1:6" ht="62.4" x14ac:dyDescent="0.3">
      <c r="A44" s="7">
        <v>19010300</v>
      </c>
      <c r="B44" s="8" t="s">
        <v>38</v>
      </c>
      <c r="C44" s="9">
        <f t="shared" ref="C44:C66" si="5">D44+E44</f>
        <v>8800</v>
      </c>
      <c r="D44" s="16">
        <v>0</v>
      </c>
      <c r="E44" s="16">
        <v>8800</v>
      </c>
      <c r="F44" s="10">
        <v>0</v>
      </c>
    </row>
    <row r="45" spans="1:6" x14ac:dyDescent="0.3">
      <c r="A45" s="3">
        <v>20000000</v>
      </c>
      <c r="B45" s="4" t="s">
        <v>39</v>
      </c>
      <c r="C45" s="5">
        <f>D45+E45</f>
        <v>1608533</v>
      </c>
      <c r="D45" s="17">
        <f>D46+D55</f>
        <v>464519</v>
      </c>
      <c r="E45" s="17">
        <f t="shared" ref="E45:F45" si="6">E46+E55</f>
        <v>1144014</v>
      </c>
      <c r="F45" s="17">
        <f t="shared" si="6"/>
        <v>0</v>
      </c>
    </row>
    <row r="46" spans="1:6" ht="39.6" customHeight="1" x14ac:dyDescent="0.3">
      <c r="A46" s="3">
        <v>22000000</v>
      </c>
      <c r="B46" s="4" t="s">
        <v>40</v>
      </c>
      <c r="C46" s="5">
        <f t="shared" si="5"/>
        <v>464519</v>
      </c>
      <c r="D46" s="17">
        <f>D47+D50+D52</f>
        <v>464519</v>
      </c>
      <c r="E46" s="17">
        <f t="shared" ref="E46:F46" si="7">E47+E50+E52</f>
        <v>0</v>
      </c>
      <c r="F46" s="17">
        <f t="shared" si="7"/>
        <v>0</v>
      </c>
    </row>
    <row r="47" spans="1:6" x14ac:dyDescent="0.3">
      <c r="A47" s="3">
        <v>22010000</v>
      </c>
      <c r="B47" s="4" t="s">
        <v>41</v>
      </c>
      <c r="C47" s="5">
        <f t="shared" si="5"/>
        <v>403300</v>
      </c>
      <c r="D47" s="17">
        <f>D48+D49</f>
        <v>403300</v>
      </c>
      <c r="E47" s="17">
        <f t="shared" ref="E47:F47" si="8">E48+E49</f>
        <v>0</v>
      </c>
      <c r="F47" s="17">
        <f t="shared" si="8"/>
        <v>0</v>
      </c>
    </row>
    <row r="48" spans="1:6" ht="31.2" x14ac:dyDescent="0.3">
      <c r="A48" s="7">
        <v>22012500</v>
      </c>
      <c r="B48" s="8" t="s">
        <v>42</v>
      </c>
      <c r="C48" s="9">
        <f t="shared" si="5"/>
        <v>47200</v>
      </c>
      <c r="D48" s="16">
        <v>47200</v>
      </c>
      <c r="E48" s="16">
        <v>0</v>
      </c>
      <c r="F48" s="10">
        <v>0</v>
      </c>
    </row>
    <row r="49" spans="1:8" ht="46.8" x14ac:dyDescent="0.3">
      <c r="A49" s="7">
        <v>22012600</v>
      </c>
      <c r="B49" s="8" t="s">
        <v>43</v>
      </c>
      <c r="C49" s="9">
        <f t="shared" si="5"/>
        <v>356100</v>
      </c>
      <c r="D49" s="16">
        <v>356100</v>
      </c>
      <c r="E49" s="16">
        <v>0</v>
      </c>
      <c r="F49" s="10">
        <v>0</v>
      </c>
    </row>
    <row r="50" spans="1:8" ht="54" customHeight="1" x14ac:dyDescent="0.3">
      <c r="A50" s="3">
        <v>22080000</v>
      </c>
      <c r="B50" s="4" t="s">
        <v>44</v>
      </c>
      <c r="C50" s="5">
        <f t="shared" si="5"/>
        <v>59219</v>
      </c>
      <c r="D50" s="17">
        <f>D51</f>
        <v>59219</v>
      </c>
      <c r="E50" s="17">
        <v>0</v>
      </c>
      <c r="F50" s="6">
        <v>0</v>
      </c>
    </row>
    <row r="51" spans="1:8" ht="62.4" x14ac:dyDescent="0.3">
      <c r="A51" s="7">
        <v>22080400</v>
      </c>
      <c r="B51" s="8" t="s">
        <v>69</v>
      </c>
      <c r="C51" s="9">
        <f t="shared" si="5"/>
        <v>59219</v>
      </c>
      <c r="D51" s="16">
        <v>59219</v>
      </c>
      <c r="E51" s="16">
        <v>0</v>
      </c>
      <c r="F51" s="10">
        <v>0</v>
      </c>
    </row>
    <row r="52" spans="1:8" x14ac:dyDescent="0.3">
      <c r="A52" s="3">
        <v>22090000</v>
      </c>
      <c r="B52" s="4" t="s">
        <v>45</v>
      </c>
      <c r="C52" s="5">
        <f>D52+E52</f>
        <v>2000</v>
      </c>
      <c r="D52" s="17">
        <f>D53+D54</f>
        <v>2000</v>
      </c>
      <c r="E52" s="17">
        <v>0</v>
      </c>
      <c r="F52" s="6">
        <v>0</v>
      </c>
    </row>
    <row r="53" spans="1:8" ht="62.4" x14ac:dyDescent="0.3">
      <c r="A53" s="7">
        <v>22090100</v>
      </c>
      <c r="B53" s="8" t="s">
        <v>46</v>
      </c>
      <c r="C53" s="9">
        <f t="shared" si="5"/>
        <v>500</v>
      </c>
      <c r="D53" s="16">
        <v>500</v>
      </c>
      <c r="E53" s="16">
        <v>0</v>
      </c>
      <c r="F53" s="10">
        <v>0</v>
      </c>
    </row>
    <row r="54" spans="1:8" ht="46.8" x14ac:dyDescent="0.3">
      <c r="A54" s="7">
        <v>22090400</v>
      </c>
      <c r="B54" s="8" t="s">
        <v>62</v>
      </c>
      <c r="C54" s="9">
        <f t="shared" si="5"/>
        <v>1500</v>
      </c>
      <c r="D54" s="16">
        <v>1500</v>
      </c>
      <c r="E54" s="16"/>
      <c r="F54" s="10"/>
    </row>
    <row r="55" spans="1:8" x14ac:dyDescent="0.3">
      <c r="A55" s="3">
        <v>25000000</v>
      </c>
      <c r="B55" s="4" t="s">
        <v>47</v>
      </c>
      <c r="C55" s="5">
        <f t="shared" si="5"/>
        <v>1144014</v>
      </c>
      <c r="D55" s="17">
        <v>0</v>
      </c>
      <c r="E55" s="17">
        <f>E56</f>
        <v>1144014</v>
      </c>
      <c r="F55" s="6">
        <v>0</v>
      </c>
    </row>
    <row r="56" spans="1:8" ht="46.8" x14ac:dyDescent="0.3">
      <c r="A56" s="3">
        <v>25010000</v>
      </c>
      <c r="B56" s="4" t="s">
        <v>48</v>
      </c>
      <c r="C56" s="5">
        <f t="shared" si="5"/>
        <v>1144014</v>
      </c>
      <c r="D56" s="17">
        <v>0</v>
      </c>
      <c r="E56" s="17">
        <f>E57+E58</f>
        <v>1144014</v>
      </c>
      <c r="F56" s="17">
        <f>F57+F58</f>
        <v>0</v>
      </c>
    </row>
    <row r="57" spans="1:8" ht="31.2" x14ac:dyDescent="0.3">
      <c r="A57" s="7">
        <v>25010200</v>
      </c>
      <c r="B57" s="8" t="s">
        <v>49</v>
      </c>
      <c r="C57" s="9">
        <f t="shared" si="5"/>
        <v>1140480</v>
      </c>
      <c r="D57" s="16">
        <v>0</v>
      </c>
      <c r="E57" s="19">
        <v>1140480</v>
      </c>
      <c r="F57" s="10">
        <v>0</v>
      </c>
    </row>
    <row r="58" spans="1:8" ht="62.4" x14ac:dyDescent="0.3">
      <c r="A58" s="7">
        <v>25010300</v>
      </c>
      <c r="B58" s="8" t="s">
        <v>50</v>
      </c>
      <c r="C58" s="9">
        <f t="shared" si="5"/>
        <v>3534</v>
      </c>
      <c r="D58" s="16">
        <v>0</v>
      </c>
      <c r="E58" s="16">
        <v>3534</v>
      </c>
      <c r="F58" s="10">
        <v>0</v>
      </c>
      <c r="H58" s="20"/>
    </row>
    <row r="59" spans="1:8" ht="31.2" x14ac:dyDescent="0.3">
      <c r="A59" s="11"/>
      <c r="B59" s="12" t="s">
        <v>51</v>
      </c>
      <c r="C59" s="5">
        <f t="shared" si="5"/>
        <v>63659444</v>
      </c>
      <c r="D59" s="5">
        <f>D11+D45</f>
        <v>62240000</v>
      </c>
      <c r="E59" s="5">
        <f>E11+E45</f>
        <v>1419444</v>
      </c>
      <c r="F59" s="5">
        <f t="shared" ref="F59" si="9">F11+F45</f>
        <v>0</v>
      </c>
    </row>
    <row r="60" spans="1:8" x14ac:dyDescent="0.3">
      <c r="A60" s="3">
        <v>40000000</v>
      </c>
      <c r="B60" s="4" t="s">
        <v>52</v>
      </c>
      <c r="C60" s="5">
        <f t="shared" si="5"/>
        <v>16011784</v>
      </c>
      <c r="D60" s="6">
        <f>D61</f>
        <v>16011784</v>
      </c>
      <c r="E60" s="6">
        <v>0</v>
      </c>
      <c r="F60" s="6">
        <v>0</v>
      </c>
    </row>
    <row r="61" spans="1:8" x14ac:dyDescent="0.3">
      <c r="A61" s="3">
        <v>41000000</v>
      </c>
      <c r="B61" s="4" t="s">
        <v>53</v>
      </c>
      <c r="C61" s="5">
        <f t="shared" si="5"/>
        <v>16011784</v>
      </c>
      <c r="D61" s="6">
        <f>D62+D64</f>
        <v>16011784</v>
      </c>
      <c r="E61" s="6">
        <v>0</v>
      </c>
      <c r="F61" s="6">
        <v>0</v>
      </c>
    </row>
    <row r="62" spans="1:8" ht="31.2" x14ac:dyDescent="0.3">
      <c r="A62" s="3">
        <v>41030000</v>
      </c>
      <c r="B62" s="4" t="s">
        <v>54</v>
      </c>
      <c r="C62" s="5">
        <f t="shared" si="5"/>
        <v>15731400</v>
      </c>
      <c r="D62" s="6">
        <f>D63</f>
        <v>15731400</v>
      </c>
      <c r="E62" s="6">
        <v>0</v>
      </c>
      <c r="F62" s="6">
        <v>0</v>
      </c>
    </row>
    <row r="63" spans="1:8" ht="31.2" x14ac:dyDescent="0.3">
      <c r="A63" s="7">
        <v>41033900</v>
      </c>
      <c r="B63" s="8" t="s">
        <v>55</v>
      </c>
      <c r="C63" s="9">
        <f t="shared" si="5"/>
        <v>15731400</v>
      </c>
      <c r="D63" s="10">
        <v>15731400</v>
      </c>
      <c r="E63" s="10">
        <v>0</v>
      </c>
      <c r="F63" s="10">
        <v>0</v>
      </c>
    </row>
    <row r="64" spans="1:8" ht="31.2" x14ac:dyDescent="0.3">
      <c r="A64" s="3">
        <v>41050000</v>
      </c>
      <c r="B64" s="4" t="s">
        <v>56</v>
      </c>
      <c r="C64" s="5">
        <f t="shared" si="5"/>
        <v>280384</v>
      </c>
      <c r="D64" s="6">
        <f>D65+D66</f>
        <v>280384</v>
      </c>
      <c r="E64" s="6">
        <v>0</v>
      </c>
      <c r="F64" s="6">
        <v>0</v>
      </c>
    </row>
    <row r="65" spans="1:6" ht="62.4" hidden="1" x14ac:dyDescent="0.3">
      <c r="A65" s="7">
        <v>41051200</v>
      </c>
      <c r="B65" s="8" t="s">
        <v>57</v>
      </c>
      <c r="C65" s="9">
        <f t="shared" si="5"/>
        <v>0</v>
      </c>
      <c r="D65" s="10">
        <v>0</v>
      </c>
      <c r="E65" s="10">
        <v>0</v>
      </c>
      <c r="F65" s="10">
        <v>0</v>
      </c>
    </row>
    <row r="66" spans="1:6" x14ac:dyDescent="0.3">
      <c r="A66" s="7">
        <v>41053900</v>
      </c>
      <c r="B66" s="8" t="s">
        <v>58</v>
      </c>
      <c r="C66" s="9">
        <f t="shared" si="5"/>
        <v>280384</v>
      </c>
      <c r="D66" s="10">
        <f>158714+121670</f>
        <v>280384</v>
      </c>
      <c r="E66" s="10">
        <v>0</v>
      </c>
      <c r="F66" s="10">
        <v>0</v>
      </c>
    </row>
    <row r="67" spans="1:6" x14ac:dyDescent="0.3">
      <c r="A67" s="13" t="s">
        <v>60</v>
      </c>
      <c r="B67" s="12" t="s">
        <v>59</v>
      </c>
      <c r="C67" s="5">
        <f>D67+E67</f>
        <v>79671228</v>
      </c>
      <c r="D67" s="5">
        <f>D59+D60</f>
        <v>78251784</v>
      </c>
      <c r="E67" s="5">
        <f t="shared" ref="E67:F67" si="10">E59+E60</f>
        <v>1419444</v>
      </c>
      <c r="F67" s="5">
        <f t="shared" si="10"/>
        <v>0</v>
      </c>
    </row>
    <row r="71" spans="1:6" ht="13.95" customHeight="1" x14ac:dyDescent="0.3"/>
    <row r="72" spans="1:6" ht="22.8" x14ac:dyDescent="0.4">
      <c r="A72" s="22" t="s">
        <v>65</v>
      </c>
      <c r="B72" s="22"/>
      <c r="C72" s="22"/>
      <c r="D72" s="21" t="s">
        <v>66</v>
      </c>
      <c r="E72" s="21"/>
      <c r="F72" s="21"/>
    </row>
  </sheetData>
  <mergeCells count="13">
    <mergeCell ref="D72:F72"/>
    <mergeCell ref="A72:C72"/>
    <mergeCell ref="D2:F2"/>
    <mergeCell ref="A3:F3"/>
    <mergeCell ref="A7:A9"/>
    <mergeCell ref="B7:B9"/>
    <mergeCell ref="C7:C9"/>
    <mergeCell ref="D7:D9"/>
    <mergeCell ref="E7:F7"/>
    <mergeCell ref="E8:E9"/>
    <mergeCell ref="F8:F9"/>
    <mergeCell ref="A4:F4"/>
    <mergeCell ref="A5:F5"/>
  </mergeCells>
  <printOptions horizontalCentered="1"/>
  <pageMargins left="0.59055118110236227" right="0.59055118110236227" top="0.59055118110236227" bottom="0.39370078740157483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дод. 1</vt:lpstr>
      <vt:lpstr>'дод. 1'!Заголовки_для_друку</vt:lpstr>
      <vt:lpstr>'дод. 1'!Область_друку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viktoria</cp:lastModifiedBy>
  <cp:lastPrinted>2021-12-28T07:09:25Z</cp:lastPrinted>
  <dcterms:created xsi:type="dcterms:W3CDTF">2020-12-18T06:55:31Z</dcterms:created>
  <dcterms:modified xsi:type="dcterms:W3CDTF">2021-12-31T08:16:36Z</dcterms:modified>
</cp:coreProperties>
</file>