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 defaultThemeVersion="124226"/>
  <bookViews>
    <workbookView xWindow="0" yWindow="0" windowWidth="23040" windowHeight="11268"/>
  </bookViews>
  <sheets>
    <sheet name="дод.5" sheetId="2" r:id="rId1"/>
  </sheets>
  <definedNames>
    <definedName name="_xlnm.Print_Titles" localSheetId="0">дод.5!$9:$10</definedName>
    <definedName name="_xlnm.Print_Area" localSheetId="0">дод.5!$A$1:$F$94</definedName>
  </definedNames>
  <calcPr calcId="162913"/>
</workbook>
</file>

<file path=xl/calcChain.xml><?xml version="1.0" encoding="utf-8"?>
<calcChain xmlns="http://schemas.openxmlformats.org/spreadsheetml/2006/main">
  <c r="D59" i="2" l="1"/>
  <c r="E14" i="2"/>
  <c r="E12" i="2"/>
  <c r="D16" i="2"/>
  <c r="F15" i="2"/>
  <c r="F12" i="2"/>
  <c r="F13" i="2"/>
  <c r="D14" i="2"/>
  <c r="F14" i="2" s="1"/>
  <c r="D12" i="2"/>
  <c r="E84" i="2" l="1"/>
  <c r="E91" i="2" s="1"/>
  <c r="D84" i="2"/>
  <c r="D91" i="2" s="1"/>
  <c r="E63" i="2" l="1"/>
  <c r="F75" i="2"/>
  <c r="D70" i="2" l="1"/>
  <c r="D63" i="2" s="1"/>
  <c r="F70" i="2" l="1"/>
  <c r="E36" i="2" l="1"/>
  <c r="D36" i="2"/>
  <c r="F37" i="2"/>
  <c r="F36" i="2" s="1"/>
  <c r="F39" i="2"/>
  <c r="F38" i="2" s="1"/>
  <c r="F67" i="2" l="1"/>
  <c r="F23" i="2" l="1"/>
  <c r="F22" i="2" s="1"/>
  <c r="F21" i="2"/>
  <c r="F20" i="2" s="1"/>
  <c r="F17" i="2"/>
  <c r="E22" i="2"/>
  <c r="D22" i="2"/>
  <c r="D28" i="2"/>
  <c r="E28" i="2"/>
  <c r="E24" i="2" l="1"/>
  <c r="D24" i="2"/>
  <c r="E38" i="2" l="1"/>
  <c r="E40" i="2"/>
  <c r="D38" i="2"/>
  <c r="E16" i="2" l="1"/>
  <c r="F16" i="2" s="1"/>
  <c r="E26" i="2" l="1"/>
  <c r="D26" i="2"/>
  <c r="F27" i="2"/>
  <c r="F26" i="2" s="1"/>
  <c r="F19" i="2"/>
  <c r="E18" i="2"/>
  <c r="F18" i="2"/>
  <c r="D18" i="2"/>
  <c r="F88" i="2" l="1"/>
  <c r="F60" i="2" l="1"/>
  <c r="F87" i="2" l="1"/>
  <c r="D55" i="2" l="1"/>
  <c r="F41" i="2"/>
  <c r="D40" i="2" l="1"/>
  <c r="F40" i="2"/>
  <c r="F43" i="2"/>
  <c r="D42" i="2" l="1"/>
  <c r="D46" i="2" s="1"/>
  <c r="E42" i="2" l="1"/>
  <c r="E46" i="2" s="1"/>
  <c r="F42" i="2"/>
  <c r="F46" i="2" s="1"/>
  <c r="F86" i="2" l="1"/>
  <c r="F83" i="2" l="1"/>
  <c r="F76" i="2"/>
  <c r="F82" i="2" l="1"/>
  <c r="D20" i="2" l="1"/>
  <c r="E55" i="2" l="1"/>
  <c r="F25" i="2"/>
  <c r="F24" i="2" s="1"/>
  <c r="F85" i="2" l="1"/>
  <c r="F84" i="2" s="1"/>
  <c r="F91" i="2" s="1"/>
  <c r="F62" i="2" l="1"/>
  <c r="F81" i="2"/>
  <c r="F80" i="2"/>
  <c r="F69" i="2"/>
  <c r="F74" i="2" l="1"/>
  <c r="F79" i="2" l="1"/>
  <c r="F71" i="2" l="1"/>
  <c r="F58" i="2" l="1"/>
  <c r="F61" i="2" l="1"/>
  <c r="F73" i="2" l="1"/>
  <c r="F34" i="2"/>
  <c r="F33" i="2" s="1"/>
  <c r="F32" i="2"/>
  <c r="E33" i="2"/>
  <c r="D33" i="2"/>
  <c r="F72" i="2" l="1"/>
  <c r="F66" i="2" l="1"/>
  <c r="F68" i="2" l="1"/>
  <c r="E53" i="2" l="1"/>
  <c r="E90" i="2" s="1"/>
  <c r="E89" i="2" s="1"/>
  <c r="D53" i="2"/>
  <c r="D90" i="2" s="1"/>
  <c r="D89" i="2" s="1"/>
  <c r="F54" i="2"/>
  <c r="F53" i="2" s="1"/>
  <c r="F57" i="2"/>
  <c r="F59" i="2"/>
  <c r="F56" i="2"/>
  <c r="F65" i="2"/>
  <c r="F64" i="2"/>
  <c r="E20" i="2"/>
  <c r="F31" i="2"/>
  <c r="F29" i="2"/>
  <c r="F28" i="2" s="1"/>
  <c r="E30" i="2"/>
  <c r="D30" i="2"/>
  <c r="F63" i="2" l="1"/>
  <c r="D45" i="2"/>
  <c r="D44" i="2" s="1"/>
  <c r="E45" i="2"/>
  <c r="E44" i="2" s="1"/>
  <c r="F55" i="2"/>
  <c r="F90" i="2" s="1"/>
  <c r="F30" i="2"/>
  <c r="F45" i="2" s="1"/>
  <c r="F44" i="2" s="1"/>
  <c r="F89" i="2" l="1"/>
</calcChain>
</file>

<file path=xl/sharedStrings.xml><?xml version="1.0" encoding="utf-8"?>
<sst xmlns="http://schemas.openxmlformats.org/spreadsheetml/2006/main" count="104" uniqueCount="70">
  <si>
    <t>(код бюджету)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</si>
  <si>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</si>
  <si>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1. Показники міжбюджетних трансфертів з інших бюджетів</t>
  </si>
  <si>
    <t>(грн)</t>
  </si>
  <si>
    <t>Код Класифікації доходу бюджету/ Код бюджету</t>
  </si>
  <si>
    <t>Найменування трансферту / Найменування бюджету - надавача міжбюджетного трансферту</t>
  </si>
  <si>
    <t>Освітня субвенція з державного бюджету місцевим бюджетам</t>
  </si>
  <si>
    <t>X</t>
  </si>
  <si>
    <t>УСЬОГО за розділами I,II, у тому числі:</t>
  </si>
  <si>
    <t>загальний фонд</t>
  </si>
  <si>
    <t>спеціальний фонд</t>
  </si>
  <si>
    <t>Державний бюджет України</t>
  </si>
  <si>
    <t>Обласний бюджет Сумської області</t>
  </si>
  <si>
    <t>Інші субвенції з місцевого бюджету</t>
  </si>
  <si>
    <t>Код  Програмної класифікації видатків та кредитування місцевого бюджету/ Код бюджету</t>
  </si>
  <si>
    <t>І. Трансферти до загального фонду бюджету</t>
  </si>
  <si>
    <t>2. Показники міжбюджетних трансфертів іншим бюджетам</t>
  </si>
  <si>
    <t>Код Типової програмної класифікації видатків та кредитування місцевого бюджету</t>
  </si>
  <si>
    <t>Найменування трансферту / Найменування бюджету - отримувача міжбюджетного трансферту</t>
  </si>
  <si>
    <t>Бюджет Сумської міської територіальної  громади</t>
  </si>
  <si>
    <t>Районний бюджет Сумського району</t>
  </si>
  <si>
    <t>Бюджет Степанівської селищної  територіальної громади</t>
  </si>
  <si>
    <t>І. Трансферти із загального фонду бюджету</t>
  </si>
  <si>
    <t xml:space="preserve">      ІІ. Трансферти із спеціального фонду бюджету</t>
  </si>
  <si>
    <t xml:space="preserve">Інші субвенції  з місцевого бюджету                                 </t>
  </si>
  <si>
    <t>Субвенція з місцевого бюджету на утримання об'єктів спільного користування чи ліквідацію негативних наслідків діяльності об'єктів спільного користування</t>
  </si>
  <si>
    <t>Бюджет Степанівської селищної територіальної громади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</si>
  <si>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року</t>
  </si>
  <si>
    <t xml:space="preserve">Субвенція з місцевого бюджету державному бюджету на виконання програми соціально-економічного розвитку регіонів </t>
  </si>
  <si>
    <t>Внесено змін</t>
  </si>
  <si>
    <t>Затверджено з урахуванням змін</t>
  </si>
  <si>
    <t>Затверджено</t>
  </si>
  <si>
    <t>Додаток 5</t>
  </si>
  <si>
    <t xml:space="preserve">   </t>
  </si>
  <si>
    <t xml:space="preserve">Обласний бюджет Сумської області </t>
  </si>
  <si>
    <t>Бюджет Новокаховської міської територіальної громади Каховського району Херсонської області</t>
  </si>
  <si>
    <t>Бюджет Миколаївської селищної територіальної громади Сумського району Сумської області</t>
  </si>
  <si>
    <t>ІІ. Трансферти до спеціального фонду бюджету</t>
  </si>
  <si>
    <t>Бюджет Липоводолинської селищної територіальної громади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</si>
  <si>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</si>
  <si>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Бюджет Нижньосироватської сільської територіальної громади</t>
  </si>
  <si>
    <t>Державний бюджет (Військова частина А4638)</t>
  </si>
  <si>
    <t>Субвенція з місцевого бюджету за рахунок залишку коштів освітньої субвенції, що утворився на початок бюджетного періоду</t>
  </si>
  <si>
    <t>Державний бюджет (Військова частина А0501)</t>
  </si>
  <si>
    <t>Державний бюджет (Військова частина А1476)</t>
  </si>
  <si>
    <t>Державний бюджет (Військова частина А2298)</t>
  </si>
  <si>
    <t>Субвенція з місцевого бюджету на забезпечення якісної, сучасної та доступної загальної середньої освіти "Нова українська школа" за  рахунок відповідної субвенції з державного бюджету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</si>
  <si>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</si>
  <si>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</si>
  <si>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Державний бюджет України (військова частина 1551 15 мобільний прикордонний загін)</t>
  </si>
  <si>
    <t>Державний бюджет України (5 прикордонний загін Державної прикордонної служби України військова частина 9953)</t>
  </si>
  <si>
    <t>Державний бюджет України (Головне Управління Національної поліції в Сумській області Сумське районне управління поліції)</t>
  </si>
  <si>
    <t>Державний бюджет (Сумська районна державна адміністрація-районна військова адміністрація)</t>
  </si>
  <si>
    <t xml:space="preserve">Секретар сільської ради                                                                               </t>
  </si>
  <si>
    <t>Вікторія НЕПИЙВОДА</t>
  </si>
  <si>
    <t>Субвенція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</si>
  <si>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Державний бюджет України (Військова частина А4714)</t>
  </si>
  <si>
    <t>Державний бюджет України (Військова частина А7031)</t>
  </si>
  <si>
    <t>Державний бюджет України (В/ч А4676 оперативно-тактичне угруповання "Старобільськ")</t>
  </si>
  <si>
    <t>Державний бюджет (Управління державної казначейської служби України у Сумському районі Сумській області)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</si>
  <si>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</si>
  <si>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Державний бюджет України (Військова частина 3051 НГУ м.Суми)</t>
  </si>
  <si>
    <t>Державний бюджет України (Сумський зональний відділ ВСП)</t>
  </si>
  <si>
    <t>Бюджет Річківської сільської територіальної громади</t>
  </si>
  <si>
    <t>Державний бюджет України (Сумський обласний ТЦК та СП для Сумського районного ТЦК та СП у Сумській області)</t>
  </si>
  <si>
    <t>Державний бюджет України (Військова частина А5067)</t>
  </si>
  <si>
    <t>Базова дотація</t>
  </si>
  <si>
    <t>Додаткова дотація з державного бюджету місцевим бюджетам на функціонування територій, на яких ведуться бойові дії</t>
  </si>
  <si>
    <t>до рішення  шістдесят сьомої сесії восьмого скликання
Миколаївської сільської ради від 16.01.2026 року № 09</t>
  </si>
  <si>
    <t>Міжбюджетні трансферти на 2026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</si>
</sst>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85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0" xfId="0" applyFont="1"/>
    <xf numFmtId="0" fontId="3" fillId="0" borderId="0" xfId="0" applyFont="1" applyFill="1" applyAlignment="1">
      <alignment horizontal="center" vertical="center" wrapText="1"/>
    </xf>
    <xf numFmtId="0" fontId="0" fillId="0" borderId="0" xfId="0" applyFont="1" applyFill="1"/>
    <xf numFmtId="0" fontId="6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4" fillId="0" borderId="0" xfId="1" applyFont="1" applyFill="1" applyBorder="1" applyAlignment="1">
      <alignment horizontal="left" vertical="center" wrapText="1"/>
    </xf>
    <xf numFmtId="4" fontId="4" fillId="0" borderId="0" xfId="1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7" fillId="0" borderId="1" xfId="1" applyFont="1" applyFill="1" applyBorder="1" applyAlignment="1">
      <alignment horizontal="left" wrapText="1"/>
    </xf>
    <xf numFmtId="0" fontId="6" fillId="0" borderId="1" xfId="1" quotePrefix="1" applyFont="1" applyFill="1" applyBorder="1" applyAlignment="1">
      <alignment horizontal="center" vertical="center" wrapText="1"/>
    </xf>
    <xf numFmtId="0" fontId="6" fillId="0" borderId="3" xfId="1" quotePrefix="1" applyFont="1" applyFill="1" applyBorder="1" applyAlignment="1">
      <alignment wrapText="1"/>
    </xf>
    <xf numFmtId="0" fontId="6" fillId="0" borderId="1" xfId="1" applyFont="1" applyFill="1" applyBorder="1" applyAlignment="1">
      <alignment horizontal="left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4" fontId="6" fillId="0" borderId="3" xfId="1" applyNumberFormat="1" applyFont="1" applyFill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center" wrapText="1"/>
    </xf>
    <xf numFmtId="0" fontId="6" fillId="0" borderId="1" xfId="1" applyFont="1" applyFill="1" applyBorder="1" applyAlignment="1">
      <alignment horizontal="left" wrapText="1"/>
    </xf>
    <xf numFmtId="4" fontId="6" fillId="0" borderId="1" xfId="1" applyNumberFormat="1" applyFont="1" applyFill="1" applyBorder="1" applyAlignment="1">
      <alignment horizontal="center" wrapText="1"/>
    </xf>
    <xf numFmtId="0" fontId="6" fillId="0" borderId="4" xfId="1" applyFont="1" applyFill="1" applyBorder="1" applyAlignment="1">
      <alignment horizontal="left" wrapText="1"/>
    </xf>
    <xf numFmtId="4" fontId="7" fillId="0" borderId="3" xfId="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Alignment="1"/>
    <xf numFmtId="4" fontId="6" fillId="2" borderId="1" xfId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top" wrapText="1"/>
    </xf>
    <xf numFmtId="0" fontId="11" fillId="0" borderId="0" xfId="0" applyFont="1"/>
    <xf numFmtId="0" fontId="10" fillId="0" borderId="0" xfId="0" applyFont="1" applyAlignment="1">
      <alignment horizontal="center"/>
    </xf>
    <xf numFmtId="4" fontId="6" fillId="0" borderId="3" xfId="1" applyNumberFormat="1" applyFont="1" applyFill="1" applyBorder="1" applyAlignment="1">
      <alignment horizontal="center" wrapText="1"/>
    </xf>
    <xf numFmtId="4" fontId="7" fillId="0" borderId="3" xfId="1" applyNumberFormat="1" applyFont="1" applyFill="1" applyBorder="1" applyAlignment="1">
      <alignment horizontal="center" wrapText="1"/>
    </xf>
    <xf numFmtId="4" fontId="6" fillId="2" borderId="3" xfId="1" applyNumberFormat="1" applyFont="1" applyFill="1" applyBorder="1" applyAlignment="1">
      <alignment horizontal="center" vertical="center" wrapText="1"/>
    </xf>
    <xf numFmtId="0" fontId="0" fillId="0" borderId="0" xfId="0" applyFill="1"/>
    <xf numFmtId="0" fontId="6" fillId="2" borderId="1" xfId="1" quotePrefix="1" applyFont="1" applyFill="1" applyBorder="1" applyAlignment="1">
      <alignment horizontal="center" vertical="center" wrapText="1"/>
    </xf>
    <xf numFmtId="0" fontId="6" fillId="2" borderId="3" xfId="1" quotePrefix="1" applyFont="1" applyFill="1" applyBorder="1" applyAlignment="1">
      <alignment wrapText="1"/>
    </xf>
    <xf numFmtId="0" fontId="3" fillId="2" borderId="4" xfId="1" quotePrefix="1" applyFont="1" applyFill="1" applyBorder="1" applyAlignment="1">
      <alignment wrapText="1"/>
    </xf>
    <xf numFmtId="0" fontId="6" fillId="2" borderId="1" xfId="1" applyFont="1" applyFill="1" applyBorder="1" applyAlignment="1">
      <alignment horizontal="left" vertical="center" wrapText="1"/>
    </xf>
    <xf numFmtId="4" fontId="0" fillId="0" borderId="0" xfId="0" applyNumberFormat="1"/>
    <xf numFmtId="0" fontId="7" fillId="0" borderId="1" xfId="1" applyFont="1" applyFill="1" applyBorder="1" applyAlignment="1">
      <alignment horizontal="center" wrapText="1"/>
    </xf>
    <xf numFmtId="0" fontId="6" fillId="0" borderId="1" xfId="1" quotePrefix="1" applyFont="1" applyFill="1" applyBorder="1" applyAlignment="1">
      <alignment horizontal="center" wrapText="1"/>
    </xf>
    <xf numFmtId="0" fontId="7" fillId="0" borderId="1" xfId="1" quotePrefix="1" applyFont="1" applyFill="1" applyBorder="1" applyAlignment="1">
      <alignment horizontal="center" wrapText="1"/>
    </xf>
    <xf numFmtId="0" fontId="6" fillId="0" borderId="2" xfId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wrapText="1"/>
    </xf>
    <xf numFmtId="0" fontId="12" fillId="0" borderId="0" xfId="0" applyFont="1" applyAlignment="1">
      <alignment horizontal="left"/>
    </xf>
    <xf numFmtId="4" fontId="7" fillId="2" borderId="1" xfId="1" applyNumberFormat="1" applyFont="1" applyFill="1" applyBorder="1" applyAlignment="1">
      <alignment horizontal="center" wrapText="1"/>
    </xf>
    <xf numFmtId="4" fontId="6" fillId="2" borderId="1" xfId="1" applyNumberFormat="1" applyFont="1" applyFill="1" applyBorder="1" applyAlignment="1">
      <alignment horizontal="center" wrapText="1"/>
    </xf>
    <xf numFmtId="4" fontId="6" fillId="2" borderId="3" xfId="1" applyNumberFormat="1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right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0" fontId="7" fillId="0" borderId="2" xfId="1" quotePrefix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13" fillId="0" borderId="0" xfId="0" applyFont="1" applyBorder="1"/>
    <xf numFmtId="0" fontId="13" fillId="0" borderId="0" xfId="0" applyFont="1"/>
    <xf numFmtId="3" fontId="13" fillId="0" borderId="0" xfId="0" applyNumberFormat="1" applyFont="1" applyFill="1"/>
    <xf numFmtId="0" fontId="13" fillId="0" borderId="0" xfId="0" applyFont="1" applyFill="1"/>
    <xf numFmtId="3" fontId="13" fillId="0" borderId="1" xfId="0" applyNumberFormat="1" applyFont="1" applyFill="1" applyBorder="1"/>
    <xf numFmtId="0" fontId="13" fillId="2" borderId="1" xfId="0" applyFont="1" applyFill="1" applyBorder="1"/>
    <xf numFmtId="0" fontId="10" fillId="0" borderId="0" xfId="0" applyFont="1"/>
    <xf numFmtId="0" fontId="7" fillId="0" borderId="2" xfId="1" applyFont="1" applyFill="1" applyBorder="1" applyAlignment="1">
      <alignment horizontal="center" wrapText="1"/>
    </xf>
    <xf numFmtId="0" fontId="7" fillId="0" borderId="3" xfId="1" applyFont="1" applyFill="1" applyBorder="1" applyAlignment="1">
      <alignment horizontal="center" wrapText="1"/>
    </xf>
    <xf numFmtId="0" fontId="6" fillId="0" borderId="2" xfId="1" quotePrefix="1" applyFont="1" applyFill="1" applyBorder="1" applyAlignment="1">
      <alignment horizontal="center" wrapText="1"/>
    </xf>
    <xf numFmtId="0" fontId="6" fillId="0" borderId="3" xfId="1" quotePrefix="1" applyFont="1" applyFill="1" applyBorder="1" applyAlignment="1">
      <alignment horizontal="center" wrapText="1"/>
    </xf>
    <xf numFmtId="0" fontId="4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6" fillId="0" borderId="2" xfId="1" quotePrefix="1" applyFont="1" applyFill="1" applyBorder="1" applyAlignment="1">
      <alignment horizontal="right" wrapText="1"/>
    </xf>
    <xf numFmtId="0" fontId="6" fillId="0" borderId="3" xfId="1" quotePrefix="1" applyFont="1" applyFill="1" applyBorder="1" applyAlignment="1">
      <alignment horizontal="right" wrapText="1"/>
    </xf>
    <xf numFmtId="0" fontId="7" fillId="0" borderId="2" xfId="1" quotePrefix="1" applyFont="1" applyFill="1" applyBorder="1" applyAlignment="1">
      <alignment horizontal="center" wrapText="1"/>
    </xf>
    <xf numFmtId="0" fontId="7" fillId="0" borderId="3" xfId="1" quotePrefix="1" applyFont="1" applyFill="1" applyBorder="1" applyAlignment="1">
      <alignment horizontal="center" wrapText="1"/>
    </xf>
    <xf numFmtId="0" fontId="6" fillId="0" borderId="2" xfId="1" applyFont="1" applyFill="1" applyBorder="1" applyAlignment="1">
      <alignment horizontal="center" wrapText="1"/>
    </xf>
    <xf numFmtId="0" fontId="6" fillId="0" borderId="3" xfId="1" applyFont="1" applyFill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9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4" fillId="0" borderId="0" xfId="1" applyFont="1" applyFill="1" applyBorder="1" applyAlignment="1">
      <alignment horizontal="center" vertical="center" wrapText="1"/>
    </xf>
  </cellXfs>
  <cellStyles count="3">
    <cellStyle name="Normal_Доходи" xfId="1"/>
    <cellStyle name="Звичайний" xfId="0" builtinId="0"/>
    <cellStyle name="Обычн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97"/>
  <sheetViews>
    <sheetView tabSelected="1" topLeftCell="A44" zoomScale="82" zoomScaleNormal="82" workbookViewId="0">
      <selection activeCell="C101" sqref="C101"/>
    </sheetView>
  </sheetViews>
  <sheetFormatPr defaultRowHeight="14.4" x14ac:dyDescent="0.3"/>
  <cols>
    <col min="1" max="1" width="13.88671875" customWidth="1"/>
    <col min="2" max="2" width="13.33203125" customWidth="1"/>
    <col min="3" max="3" width="62.6640625" customWidth="1"/>
    <col min="4" max="4" width="19" customWidth="1"/>
    <col min="5" max="5" width="18.44140625" customWidth="1"/>
    <col min="6" max="6" width="20" customWidth="1"/>
    <col min="7" max="7" width="8.88671875" customWidth="1"/>
    <col min="8" max="8" width="12.33203125" bestFit="1" customWidth="1"/>
  </cols>
  <sheetData>
    <row r="1" spans="1:7" ht="24.6" customHeight="1" x14ac:dyDescent="0.35">
      <c r="A1" s="1"/>
      <c r="B1" s="1"/>
      <c r="C1" s="13"/>
      <c r="D1" s="26" t="s">
        <v>32</v>
      </c>
      <c r="E1" s="9"/>
      <c r="F1" s="9"/>
    </row>
    <row r="2" spans="1:7" ht="42.6" customHeight="1" x14ac:dyDescent="0.3">
      <c r="A2" s="12"/>
      <c r="B2" s="54"/>
      <c r="C2" s="55"/>
      <c r="D2" s="78" t="s">
        <v>68</v>
      </c>
      <c r="E2" s="78"/>
      <c r="F2" s="78"/>
      <c r="G2" s="28"/>
    </row>
    <row r="3" spans="1:7" ht="20.399999999999999" customHeight="1" x14ac:dyDescent="0.3">
      <c r="A3" s="65" t="s">
        <v>69</v>
      </c>
      <c r="B3" s="65"/>
      <c r="C3" s="65"/>
      <c r="D3" s="65"/>
      <c r="E3" s="65"/>
      <c r="F3" s="65"/>
      <c r="G3" s="3"/>
    </row>
    <row r="4" spans="1:7" ht="9" hidden="1" customHeight="1" x14ac:dyDescent="0.3">
      <c r="A4" s="2"/>
      <c r="B4" s="2"/>
      <c r="C4" s="4"/>
      <c r="D4" s="55"/>
      <c r="E4" s="55"/>
      <c r="F4" s="55"/>
      <c r="G4" s="3"/>
    </row>
    <row r="5" spans="1:7" ht="17.399999999999999" x14ac:dyDescent="0.3">
      <c r="A5" s="66">
        <v>1851200000</v>
      </c>
      <c r="B5" s="66"/>
      <c r="C5" s="66"/>
      <c r="D5" s="66"/>
      <c r="E5" s="66"/>
      <c r="F5" s="66"/>
      <c r="G5" s="3"/>
    </row>
    <row r="6" spans="1:7" ht="15.6" x14ac:dyDescent="0.3">
      <c r="A6" s="67" t="s">
        <v>0</v>
      </c>
      <c r="B6" s="67"/>
      <c r="C6" s="67"/>
      <c r="D6" s="67"/>
      <c r="E6" s="67"/>
      <c r="F6" s="67"/>
      <c r="G6" s="3"/>
    </row>
    <row r="7" spans="1:7" ht="31.95" customHeight="1" x14ac:dyDescent="0.3">
      <c r="A7" s="79" t="s">
        <v>2</v>
      </c>
      <c r="B7" s="79"/>
      <c r="C7" s="79"/>
      <c r="D7" s="79"/>
      <c r="E7" s="79"/>
      <c r="F7" s="79"/>
      <c r="G7" s="3"/>
    </row>
    <row r="8" spans="1:7" ht="17.399999999999999" x14ac:dyDescent="0.3">
      <c r="A8" s="52"/>
      <c r="B8" s="52"/>
      <c r="C8" s="52"/>
      <c r="D8" s="55"/>
      <c r="E8" s="55"/>
      <c r="F8" s="49" t="s">
        <v>3</v>
      </c>
      <c r="G8" s="3"/>
    </row>
    <row r="9" spans="1:7" ht="59.4" customHeight="1" x14ac:dyDescent="0.3">
      <c r="A9" s="80" t="s">
        <v>4</v>
      </c>
      <c r="B9" s="81"/>
      <c r="C9" s="25" t="s">
        <v>5</v>
      </c>
      <c r="D9" s="25" t="s">
        <v>31</v>
      </c>
      <c r="E9" s="25" t="s">
        <v>29</v>
      </c>
      <c r="F9" s="25" t="s">
        <v>30</v>
      </c>
      <c r="G9" s="5"/>
    </row>
    <row r="10" spans="1:7" ht="15.6" x14ac:dyDescent="0.3">
      <c r="A10" s="82">
        <v>1</v>
      </c>
      <c r="B10" s="83"/>
      <c r="C10" s="6">
        <v>2</v>
      </c>
      <c r="D10" s="6">
        <v>3</v>
      </c>
      <c r="E10" s="6">
        <v>4</v>
      </c>
      <c r="F10" s="6">
        <v>5</v>
      </c>
      <c r="G10" s="5"/>
    </row>
    <row r="11" spans="1:7" ht="30" customHeight="1" x14ac:dyDescent="0.3">
      <c r="A11" s="68" t="s">
        <v>15</v>
      </c>
      <c r="B11" s="69"/>
      <c r="C11" s="69"/>
      <c r="D11" s="70"/>
      <c r="E11" s="58"/>
      <c r="F11" s="59"/>
      <c r="G11" s="5"/>
    </row>
    <row r="12" spans="1:7" ht="30" customHeight="1" x14ac:dyDescent="0.3">
      <c r="A12" s="61">
        <v>41020100</v>
      </c>
      <c r="B12" s="62" t="s">
        <v>66</v>
      </c>
      <c r="C12" s="14" t="s">
        <v>66</v>
      </c>
      <c r="D12" s="24">
        <f>D13</f>
        <v>2624500</v>
      </c>
      <c r="E12" s="24">
        <f>E13</f>
        <v>0</v>
      </c>
      <c r="F12" s="24">
        <f>F13</f>
        <v>2624500</v>
      </c>
      <c r="G12" s="5"/>
    </row>
    <row r="13" spans="1:7" ht="30" customHeight="1" x14ac:dyDescent="0.3">
      <c r="A13" s="71">
        <v>9900000000</v>
      </c>
      <c r="B13" s="72"/>
      <c r="C13" s="21" t="s">
        <v>11</v>
      </c>
      <c r="D13" s="22">
        <v>2624500</v>
      </c>
      <c r="E13" s="58"/>
      <c r="F13" s="22">
        <f>D13+E13</f>
        <v>2624500</v>
      </c>
      <c r="G13" s="5"/>
    </row>
    <row r="14" spans="1:7" ht="30" customHeight="1" x14ac:dyDescent="0.3">
      <c r="A14" s="61">
        <v>41020300</v>
      </c>
      <c r="B14" s="62"/>
      <c r="C14" s="14" t="s">
        <v>67</v>
      </c>
      <c r="D14" s="24">
        <f>D15</f>
        <v>3044700</v>
      </c>
      <c r="E14" s="24">
        <f>E15</f>
        <v>0</v>
      </c>
      <c r="F14" s="24">
        <f>D14+E14</f>
        <v>3044700</v>
      </c>
      <c r="G14" s="5"/>
    </row>
    <row r="15" spans="1:7" ht="30" customHeight="1" x14ac:dyDescent="0.3">
      <c r="A15" s="71">
        <v>9900000000</v>
      </c>
      <c r="B15" s="72"/>
      <c r="C15" s="21" t="s">
        <v>11</v>
      </c>
      <c r="D15" s="22">
        <v>3044700</v>
      </c>
      <c r="E15" s="58"/>
      <c r="F15" s="22">
        <f>D15+E15</f>
        <v>3044700</v>
      </c>
      <c r="G15" s="5"/>
    </row>
    <row r="16" spans="1:7" ht="79.95" customHeight="1" x14ac:dyDescent="0.3">
      <c r="A16" s="61">
        <v>41021400</v>
      </c>
      <c r="B16" s="62"/>
      <c r="C16" s="14" t="s">
        <v>39</v>
      </c>
      <c r="D16" s="20">
        <f>D17</f>
        <v>4038100</v>
      </c>
      <c r="E16" s="20">
        <f>E17</f>
        <v>0</v>
      </c>
      <c r="F16" s="20">
        <f>D16+E16</f>
        <v>4038100</v>
      </c>
      <c r="G16" s="5"/>
    </row>
    <row r="17" spans="1:7" ht="18.75" customHeight="1" x14ac:dyDescent="0.3">
      <c r="A17" s="63">
        <v>9900000000</v>
      </c>
      <c r="B17" s="64"/>
      <c r="C17" s="21" t="s">
        <v>11</v>
      </c>
      <c r="D17" s="22">
        <v>4038100</v>
      </c>
      <c r="E17" s="47"/>
      <c r="F17" s="22">
        <f>D17+E17</f>
        <v>4038100</v>
      </c>
      <c r="G17" s="5"/>
    </row>
    <row r="18" spans="1:7" ht="22.2" customHeight="1" x14ac:dyDescent="0.3">
      <c r="A18" s="61">
        <v>41033900</v>
      </c>
      <c r="B18" s="62"/>
      <c r="C18" s="14" t="s">
        <v>6</v>
      </c>
      <c r="D18" s="20">
        <f>D19</f>
        <v>0</v>
      </c>
      <c r="E18" s="20">
        <f t="shared" ref="E18:F18" si="0">E19</f>
        <v>12174400</v>
      </c>
      <c r="F18" s="20">
        <f t="shared" si="0"/>
        <v>12174400</v>
      </c>
      <c r="G18" s="5"/>
    </row>
    <row r="19" spans="1:7" ht="18.75" customHeight="1" x14ac:dyDescent="0.3">
      <c r="A19" s="63">
        <v>9900000000</v>
      </c>
      <c r="B19" s="64"/>
      <c r="C19" s="21" t="s">
        <v>11</v>
      </c>
      <c r="D19" s="22">
        <v>0</v>
      </c>
      <c r="E19" s="22">
        <v>12174400</v>
      </c>
      <c r="F19" s="22">
        <f>D19+E19</f>
        <v>12174400</v>
      </c>
      <c r="G19" s="5"/>
    </row>
    <row r="20" spans="1:7" ht="48.6" hidden="1" customHeight="1" x14ac:dyDescent="0.3">
      <c r="A20" s="61">
        <v>41035400</v>
      </c>
      <c r="B20" s="62"/>
      <c r="C20" s="14" t="s">
        <v>47</v>
      </c>
      <c r="D20" s="20">
        <f>D21</f>
        <v>0</v>
      </c>
      <c r="E20" s="20">
        <f>E21</f>
        <v>0</v>
      </c>
      <c r="F20" s="20">
        <f>F21</f>
        <v>0</v>
      </c>
      <c r="G20" s="5"/>
    </row>
    <row r="21" spans="1:7" ht="18.75" hidden="1" customHeight="1" x14ac:dyDescent="0.3">
      <c r="A21" s="63">
        <v>9900000000</v>
      </c>
      <c r="B21" s="64"/>
      <c r="C21" s="21" t="s">
        <v>11</v>
      </c>
      <c r="D21" s="22">
        <v>0</v>
      </c>
      <c r="E21" s="22"/>
      <c r="F21" s="22">
        <f>D21+E21</f>
        <v>0</v>
      </c>
      <c r="G21" s="5"/>
    </row>
    <row r="22" spans="1:7" ht="47.4" customHeight="1" x14ac:dyDescent="0.3">
      <c r="A22" s="61">
        <v>41036300</v>
      </c>
      <c r="B22" s="62"/>
      <c r="C22" s="14" t="s">
        <v>48</v>
      </c>
      <c r="D22" s="20">
        <f>D23</f>
        <v>0</v>
      </c>
      <c r="E22" s="20">
        <f t="shared" ref="E22" si="1">E23</f>
        <v>1739000</v>
      </c>
      <c r="F22" s="20">
        <f>F23</f>
        <v>1739000</v>
      </c>
      <c r="G22" s="5"/>
    </row>
    <row r="23" spans="1:7" ht="18.75" customHeight="1" x14ac:dyDescent="0.3">
      <c r="A23" s="63">
        <v>9900000000</v>
      </c>
      <c r="B23" s="64"/>
      <c r="C23" s="21" t="s">
        <v>11</v>
      </c>
      <c r="D23" s="22">
        <v>0</v>
      </c>
      <c r="E23" s="47">
        <v>1739000</v>
      </c>
      <c r="F23" s="22">
        <f>D23+E23</f>
        <v>1739000</v>
      </c>
      <c r="G23" s="5"/>
    </row>
    <row r="24" spans="1:7" ht="57.75" hidden="1" customHeight="1" x14ac:dyDescent="0.3">
      <c r="A24" s="61">
        <v>41051200</v>
      </c>
      <c r="B24" s="62"/>
      <c r="C24" s="14" t="s">
        <v>1</v>
      </c>
      <c r="D24" s="20">
        <f>D25</f>
        <v>0</v>
      </c>
      <c r="E24" s="20">
        <f t="shared" ref="E24:F24" si="2">E25</f>
        <v>0</v>
      </c>
      <c r="F24" s="20">
        <f t="shared" si="2"/>
        <v>0</v>
      </c>
      <c r="G24" s="5"/>
    </row>
    <row r="25" spans="1:7" ht="19.5" hidden="1" customHeight="1" x14ac:dyDescent="0.3">
      <c r="A25" s="63">
        <v>1810000000</v>
      </c>
      <c r="B25" s="64"/>
      <c r="C25" s="21" t="s">
        <v>12</v>
      </c>
      <c r="D25" s="22">
        <v>0</v>
      </c>
      <c r="E25" s="22"/>
      <c r="F25" s="22">
        <f>D25+E25</f>
        <v>0</v>
      </c>
      <c r="G25" s="5"/>
    </row>
    <row r="26" spans="1:7" ht="67.5" hidden="1" customHeight="1" x14ac:dyDescent="0.3">
      <c r="A26" s="61">
        <v>41051400</v>
      </c>
      <c r="B26" s="62"/>
      <c r="C26" s="14" t="s">
        <v>46</v>
      </c>
      <c r="D26" s="20">
        <f>D27</f>
        <v>0</v>
      </c>
      <c r="E26" s="20">
        <f t="shared" ref="E26:F26" si="3">E27</f>
        <v>0</v>
      </c>
      <c r="F26" s="20">
        <f t="shared" si="3"/>
        <v>0</v>
      </c>
      <c r="G26" s="5"/>
    </row>
    <row r="27" spans="1:7" ht="19.5" hidden="1" customHeight="1" x14ac:dyDescent="0.3">
      <c r="A27" s="63">
        <v>1810000000</v>
      </c>
      <c r="B27" s="64"/>
      <c r="C27" s="21" t="s">
        <v>12</v>
      </c>
      <c r="D27" s="22"/>
      <c r="E27" s="22"/>
      <c r="F27" s="22">
        <f>D27+E27</f>
        <v>0</v>
      </c>
      <c r="G27" s="5"/>
    </row>
    <row r="28" spans="1:7" ht="70.5" hidden="1" customHeight="1" x14ac:dyDescent="0.3">
      <c r="A28" s="61">
        <v>41051700</v>
      </c>
      <c r="B28" s="62"/>
      <c r="C28" s="14" t="s">
        <v>27</v>
      </c>
      <c r="D28" s="20">
        <f>D29</f>
        <v>0</v>
      </c>
      <c r="E28" s="20">
        <f>E29</f>
        <v>0</v>
      </c>
      <c r="F28" s="20">
        <f>F29</f>
        <v>0</v>
      </c>
      <c r="G28" s="5"/>
    </row>
    <row r="29" spans="1:7" ht="19.5" hidden="1" customHeight="1" x14ac:dyDescent="0.3">
      <c r="A29" s="63">
        <v>1810000000</v>
      </c>
      <c r="B29" s="64"/>
      <c r="C29" s="21" t="s">
        <v>12</v>
      </c>
      <c r="D29" s="22"/>
      <c r="E29" s="22"/>
      <c r="F29" s="22">
        <f>D29+E29</f>
        <v>0</v>
      </c>
      <c r="G29" s="5"/>
    </row>
    <row r="30" spans="1:7" ht="22.2" hidden="1" customHeight="1" x14ac:dyDescent="0.3">
      <c r="A30" s="61">
        <v>41053900</v>
      </c>
      <c r="B30" s="62"/>
      <c r="C30" s="14" t="s">
        <v>13</v>
      </c>
      <c r="D30" s="20">
        <f>D31+D32</f>
        <v>0</v>
      </c>
      <c r="E30" s="20">
        <f>E31+E32</f>
        <v>0</v>
      </c>
      <c r="F30" s="20">
        <f>F31+F32</f>
        <v>0</v>
      </c>
      <c r="G30" s="5"/>
    </row>
    <row r="31" spans="1:7" ht="18" hidden="1" customHeight="1" x14ac:dyDescent="0.3">
      <c r="A31" s="63">
        <v>1853300000</v>
      </c>
      <c r="B31" s="64"/>
      <c r="C31" s="21" t="s">
        <v>63</v>
      </c>
      <c r="D31" s="22">
        <v>0</v>
      </c>
      <c r="E31" s="47"/>
      <c r="F31" s="22">
        <f>D31+E31</f>
        <v>0</v>
      </c>
      <c r="G31" s="5"/>
    </row>
    <row r="32" spans="1:7" ht="18" hidden="1" customHeight="1" x14ac:dyDescent="0.3">
      <c r="A32" s="71">
        <v>1852500000</v>
      </c>
      <c r="B32" s="72"/>
      <c r="C32" s="23" t="s">
        <v>26</v>
      </c>
      <c r="D32" s="22"/>
      <c r="E32" s="22"/>
      <c r="F32" s="22">
        <f>D32+E32</f>
        <v>0</v>
      </c>
      <c r="G32" s="5"/>
    </row>
    <row r="33" spans="1:8" ht="77.400000000000006" hidden="1" customHeight="1" x14ac:dyDescent="0.3">
      <c r="A33" s="61">
        <v>41059300</v>
      </c>
      <c r="B33" s="62"/>
      <c r="C33" s="14" t="s">
        <v>60</v>
      </c>
      <c r="D33" s="32">
        <f>D34</f>
        <v>0</v>
      </c>
      <c r="E33" s="32">
        <f t="shared" ref="E33:F33" si="4">E34</f>
        <v>0</v>
      </c>
      <c r="F33" s="32">
        <f t="shared" si="4"/>
        <v>0</v>
      </c>
      <c r="G33" s="5"/>
    </row>
    <row r="34" spans="1:8" ht="18.75" hidden="1" customHeight="1" x14ac:dyDescent="0.3">
      <c r="A34" s="63">
        <v>18100000000</v>
      </c>
      <c r="B34" s="64"/>
      <c r="C34" s="21" t="s">
        <v>12</v>
      </c>
      <c r="D34" s="22">
        <v>0</v>
      </c>
      <c r="E34" s="47"/>
      <c r="F34" s="22">
        <f>D34+E34</f>
        <v>0</v>
      </c>
      <c r="G34" s="5"/>
    </row>
    <row r="35" spans="1:8" ht="30" customHeight="1" x14ac:dyDescent="0.3">
      <c r="A35" s="68" t="s">
        <v>37</v>
      </c>
      <c r="B35" s="69"/>
      <c r="C35" s="69"/>
      <c r="D35" s="70"/>
      <c r="E35" s="58"/>
      <c r="F35" s="59"/>
      <c r="G35" s="5"/>
    </row>
    <row r="36" spans="1:8" ht="50.4" hidden="1" customHeight="1" x14ac:dyDescent="0.3">
      <c r="A36" s="61">
        <v>41035400</v>
      </c>
      <c r="B36" s="62"/>
      <c r="C36" s="14" t="s">
        <v>47</v>
      </c>
      <c r="D36" s="50">
        <f>D37</f>
        <v>0</v>
      </c>
      <c r="E36" s="50">
        <f>E37</f>
        <v>0</v>
      </c>
      <c r="F36" s="50">
        <f>F37</f>
        <v>0</v>
      </c>
      <c r="G36" s="5"/>
    </row>
    <row r="37" spans="1:8" ht="18.75" hidden="1" customHeight="1" x14ac:dyDescent="0.3">
      <c r="A37" s="63">
        <v>9900000000</v>
      </c>
      <c r="B37" s="64"/>
      <c r="C37" s="43" t="s">
        <v>11</v>
      </c>
      <c r="D37" s="22">
        <v>0</v>
      </c>
      <c r="E37" s="47"/>
      <c r="F37" s="22">
        <f>D37+E37</f>
        <v>0</v>
      </c>
      <c r="G37" s="5"/>
    </row>
    <row r="38" spans="1:8" ht="47.4" hidden="1" customHeight="1" x14ac:dyDescent="0.3">
      <c r="A38" s="61">
        <v>41037400</v>
      </c>
      <c r="B38" s="62"/>
      <c r="C38" s="14" t="s">
        <v>55</v>
      </c>
      <c r="D38" s="20">
        <f>D39</f>
        <v>0</v>
      </c>
      <c r="E38" s="20">
        <f>E39</f>
        <v>0</v>
      </c>
      <c r="F38" s="20">
        <f>F39</f>
        <v>0</v>
      </c>
      <c r="G38" s="5"/>
    </row>
    <row r="39" spans="1:8" ht="18.75" hidden="1" customHeight="1" x14ac:dyDescent="0.3">
      <c r="A39" s="63">
        <v>9900000000</v>
      </c>
      <c r="B39" s="64"/>
      <c r="C39" s="43" t="s">
        <v>11</v>
      </c>
      <c r="D39" s="22">
        <v>0</v>
      </c>
      <c r="E39" s="47"/>
      <c r="F39" s="22">
        <f>D39+E39</f>
        <v>0</v>
      </c>
      <c r="G39" s="5"/>
    </row>
    <row r="40" spans="1:8" ht="50.25" hidden="1" customHeight="1" x14ac:dyDescent="0.3">
      <c r="A40" s="73">
        <v>41051100</v>
      </c>
      <c r="B40" s="74"/>
      <c r="C40" s="44" t="s">
        <v>42</v>
      </c>
      <c r="D40" s="20">
        <f>D41</f>
        <v>0</v>
      </c>
      <c r="E40" s="20">
        <f>E41</f>
        <v>0</v>
      </c>
      <c r="F40" s="20">
        <f t="shared" ref="F40" si="5">F41</f>
        <v>0</v>
      </c>
      <c r="G40" s="5"/>
    </row>
    <row r="41" spans="1:8" ht="24" hidden="1" customHeight="1" x14ac:dyDescent="0.3">
      <c r="A41" s="75">
        <v>1810000000</v>
      </c>
      <c r="B41" s="76"/>
      <c r="C41" s="21" t="s">
        <v>12</v>
      </c>
      <c r="D41" s="22"/>
      <c r="E41" s="22"/>
      <c r="F41" s="22">
        <f>D41+E41</f>
        <v>0</v>
      </c>
      <c r="G41" s="5"/>
    </row>
    <row r="42" spans="1:8" ht="21" hidden="1" customHeight="1" x14ac:dyDescent="0.3">
      <c r="A42" s="73">
        <v>41053900</v>
      </c>
      <c r="B42" s="74"/>
      <c r="C42" s="14" t="s">
        <v>24</v>
      </c>
      <c r="D42" s="20">
        <f>D43</f>
        <v>0</v>
      </c>
      <c r="E42" s="20">
        <f t="shared" ref="E42:F42" si="6">E43</f>
        <v>0</v>
      </c>
      <c r="F42" s="20">
        <f t="shared" si="6"/>
        <v>0</v>
      </c>
      <c r="G42" s="5"/>
    </row>
    <row r="43" spans="1:8" ht="21.75" hidden="1" customHeight="1" x14ac:dyDescent="0.3">
      <c r="A43" s="75">
        <v>1810000000</v>
      </c>
      <c r="B43" s="76"/>
      <c r="C43" s="21" t="s">
        <v>12</v>
      </c>
      <c r="D43" s="22"/>
      <c r="E43" s="22"/>
      <c r="F43" s="22">
        <f>D43+E43</f>
        <v>0</v>
      </c>
      <c r="G43" s="5"/>
    </row>
    <row r="44" spans="1:8" ht="21" customHeight="1" x14ac:dyDescent="0.3">
      <c r="A44" s="73" t="s">
        <v>7</v>
      </c>
      <c r="B44" s="74"/>
      <c r="C44" s="14" t="s">
        <v>8</v>
      </c>
      <c r="D44" s="20">
        <f>D45+D46</f>
        <v>9707300</v>
      </c>
      <c r="E44" s="20">
        <f t="shared" ref="E44:F44" si="7">E45+E46</f>
        <v>13913400</v>
      </c>
      <c r="F44" s="20">
        <f t="shared" si="7"/>
        <v>23620700</v>
      </c>
      <c r="G44" s="5"/>
    </row>
    <row r="45" spans="1:8" ht="21" customHeight="1" x14ac:dyDescent="0.3">
      <c r="A45" s="73" t="s">
        <v>7</v>
      </c>
      <c r="B45" s="74"/>
      <c r="C45" s="14" t="s">
        <v>9</v>
      </c>
      <c r="D45" s="20">
        <f>D12+D14+D16+D18+D20+D22+D24+D26+D28+D30+D33</f>
        <v>9707300</v>
      </c>
      <c r="E45" s="20">
        <f t="shared" ref="E45:F45" si="8">E12+E14+E16+E18+E20+E22+E24+E26+E28+E30+E33</f>
        <v>13913400</v>
      </c>
      <c r="F45" s="20">
        <f t="shared" si="8"/>
        <v>23620700</v>
      </c>
      <c r="G45" s="5"/>
    </row>
    <row r="46" spans="1:8" ht="21" customHeight="1" x14ac:dyDescent="0.3">
      <c r="A46" s="73" t="s">
        <v>7</v>
      </c>
      <c r="B46" s="74"/>
      <c r="C46" s="14" t="s">
        <v>10</v>
      </c>
      <c r="D46" s="20">
        <f>D36+D38+D40+D42</f>
        <v>0</v>
      </c>
      <c r="E46" s="20">
        <f>E36+E38+E40+E42</f>
        <v>0</v>
      </c>
      <c r="F46" s="20">
        <f>F36+F38+F40+F42</f>
        <v>0</v>
      </c>
      <c r="G46" s="5"/>
    </row>
    <row r="47" spans="1:8" ht="12" customHeight="1" x14ac:dyDescent="0.3">
      <c r="A47" s="53"/>
      <c r="B47" s="53"/>
      <c r="C47" s="10"/>
      <c r="D47" s="11"/>
      <c r="E47" s="56"/>
      <c r="F47" s="57"/>
      <c r="G47" s="5"/>
      <c r="H47" s="39"/>
    </row>
    <row r="48" spans="1:8" ht="25.95" customHeight="1" x14ac:dyDescent="0.3">
      <c r="A48" s="84" t="s">
        <v>16</v>
      </c>
      <c r="B48" s="84"/>
      <c r="C48" s="84"/>
      <c r="D48" s="84"/>
      <c r="E48" s="84"/>
      <c r="F48" s="84"/>
      <c r="G48" s="5"/>
    </row>
    <row r="49" spans="1:10" ht="17.399999999999999" x14ac:dyDescent="0.3">
      <c r="A49" s="52"/>
      <c r="B49" s="52"/>
      <c r="C49" s="52"/>
      <c r="D49" s="55"/>
      <c r="E49" s="55"/>
      <c r="F49" s="49" t="s">
        <v>3</v>
      </c>
      <c r="G49" s="3"/>
    </row>
    <row r="50" spans="1:10" ht="124.95" customHeight="1" x14ac:dyDescent="0.3">
      <c r="A50" s="25" t="s">
        <v>14</v>
      </c>
      <c r="B50" s="25" t="s">
        <v>17</v>
      </c>
      <c r="C50" s="25" t="s">
        <v>18</v>
      </c>
      <c r="D50" s="25" t="s">
        <v>31</v>
      </c>
      <c r="E50" s="25" t="s">
        <v>29</v>
      </c>
      <c r="F50" s="25" t="s">
        <v>30</v>
      </c>
      <c r="G50" s="5"/>
    </row>
    <row r="51" spans="1:10" ht="18" customHeight="1" x14ac:dyDescent="0.3">
      <c r="A51" s="7">
        <v>1</v>
      </c>
      <c r="B51" s="7">
        <v>2</v>
      </c>
      <c r="C51" s="7">
        <v>3</v>
      </c>
      <c r="D51" s="7">
        <v>4</v>
      </c>
      <c r="E51" s="7">
        <v>5</v>
      </c>
      <c r="F51" s="7">
        <v>6</v>
      </c>
      <c r="G51" s="8"/>
    </row>
    <row r="52" spans="1:10" ht="30" customHeight="1" x14ac:dyDescent="0.3">
      <c r="A52" s="68" t="s">
        <v>22</v>
      </c>
      <c r="B52" s="69"/>
      <c r="C52" s="69"/>
      <c r="D52" s="70"/>
      <c r="E52" s="58"/>
      <c r="F52" s="59"/>
      <c r="G52" s="5"/>
    </row>
    <row r="53" spans="1:10" ht="46.2" hidden="1" customHeight="1" x14ac:dyDescent="0.3">
      <c r="A53" s="40">
        <v>3719710</v>
      </c>
      <c r="B53" s="40">
        <v>9710</v>
      </c>
      <c r="C53" s="14" t="s">
        <v>25</v>
      </c>
      <c r="D53" s="20">
        <f>D54</f>
        <v>0</v>
      </c>
      <c r="E53" s="46">
        <f t="shared" ref="E53" si="9">E54</f>
        <v>0</v>
      </c>
      <c r="F53" s="46">
        <f>F54</f>
        <v>0</v>
      </c>
      <c r="G53" s="5"/>
    </row>
    <row r="54" spans="1:10" ht="22.2" hidden="1" customHeight="1" x14ac:dyDescent="0.3">
      <c r="A54" s="41">
        <v>1853100000</v>
      </c>
      <c r="B54" s="16"/>
      <c r="C54" s="21" t="s">
        <v>19</v>
      </c>
      <c r="D54" s="18"/>
      <c r="E54" s="33"/>
      <c r="F54" s="27">
        <f>D54+E54</f>
        <v>0</v>
      </c>
      <c r="G54" s="5"/>
    </row>
    <row r="55" spans="1:10" ht="20.399999999999999" customHeight="1" x14ac:dyDescent="0.3">
      <c r="A55" s="40">
        <v>3719770</v>
      </c>
      <c r="B55" s="40">
        <v>9770</v>
      </c>
      <c r="C55" s="14" t="s">
        <v>24</v>
      </c>
      <c r="D55" s="46">
        <f>D56+D57+D58+D59+D60+D61+D62</f>
        <v>1488298</v>
      </c>
      <c r="E55" s="46">
        <f t="shared" ref="E55" si="10">E56+E57+E58+E59+E60+E61+E62</f>
        <v>0</v>
      </c>
      <c r="F55" s="46">
        <f>F56+F57+F58+F59+F60+F61+F62</f>
        <v>1488298</v>
      </c>
      <c r="G55" s="5"/>
    </row>
    <row r="56" spans="1:10" ht="18" hidden="1" customHeight="1" x14ac:dyDescent="0.3">
      <c r="A56" s="15">
        <v>1810000000</v>
      </c>
      <c r="B56" s="16"/>
      <c r="C56" s="17" t="s">
        <v>12</v>
      </c>
      <c r="D56" s="47">
        <v>0</v>
      </c>
      <c r="E56" s="31"/>
      <c r="F56" s="22">
        <f>D56+E56</f>
        <v>0</v>
      </c>
      <c r="G56" s="5"/>
    </row>
    <row r="57" spans="1:10" ht="20.399999999999999" hidden="1" customHeight="1" x14ac:dyDescent="0.3">
      <c r="A57" s="41">
        <v>1810000000</v>
      </c>
      <c r="B57" s="16"/>
      <c r="C57" s="21" t="s">
        <v>12</v>
      </c>
      <c r="D57" s="22"/>
      <c r="E57" s="31"/>
      <c r="F57" s="47">
        <f t="shared" ref="F57:F62" si="11">D57+E57</f>
        <v>0</v>
      </c>
      <c r="G57" s="5"/>
    </row>
    <row r="58" spans="1:10" ht="21" customHeight="1" x14ac:dyDescent="0.3">
      <c r="A58" s="41">
        <v>1831520000</v>
      </c>
      <c r="B58" s="16"/>
      <c r="C58" s="21" t="s">
        <v>20</v>
      </c>
      <c r="D58" s="22">
        <v>100000</v>
      </c>
      <c r="E58" s="31"/>
      <c r="F58" s="47">
        <f>D58+E58</f>
        <v>100000</v>
      </c>
      <c r="G58" s="5"/>
    </row>
    <row r="59" spans="1:10" ht="21" customHeight="1" x14ac:dyDescent="0.3">
      <c r="A59" s="41">
        <v>1852500000</v>
      </c>
      <c r="B59" s="16"/>
      <c r="C59" s="21" t="s">
        <v>21</v>
      </c>
      <c r="D59" s="22">
        <f>120352+13651</f>
        <v>134003</v>
      </c>
      <c r="E59" s="31"/>
      <c r="F59" s="47">
        <f t="shared" si="11"/>
        <v>134003</v>
      </c>
      <c r="G59" s="5"/>
    </row>
    <row r="60" spans="1:10" ht="21" customHeight="1" x14ac:dyDescent="0.3">
      <c r="A60" s="41">
        <v>1851400000</v>
      </c>
      <c r="B60" s="16"/>
      <c r="C60" s="21" t="s">
        <v>40</v>
      </c>
      <c r="D60" s="22">
        <v>1229870</v>
      </c>
      <c r="E60" s="31"/>
      <c r="F60" s="47">
        <f>D60+E60</f>
        <v>1229870</v>
      </c>
      <c r="G60" s="5"/>
    </row>
    <row r="61" spans="1:10" ht="21" customHeight="1" x14ac:dyDescent="0.3">
      <c r="A61" s="41">
        <v>1853100000</v>
      </c>
      <c r="B61" s="16"/>
      <c r="C61" s="21" t="s">
        <v>19</v>
      </c>
      <c r="D61" s="22">
        <v>24425</v>
      </c>
      <c r="E61" s="19"/>
      <c r="F61" s="27">
        <f t="shared" si="11"/>
        <v>24425</v>
      </c>
      <c r="G61" s="5"/>
    </row>
    <row r="62" spans="1:10" ht="21" hidden="1" customHeight="1" x14ac:dyDescent="0.3">
      <c r="A62" s="41"/>
      <c r="B62" s="16"/>
      <c r="C62" s="21"/>
      <c r="D62" s="18"/>
      <c r="E62" s="19"/>
      <c r="F62" s="27">
        <f t="shared" si="11"/>
        <v>0</v>
      </c>
      <c r="G62" s="5"/>
    </row>
    <row r="63" spans="1:10" ht="49.2" hidden="1" customHeight="1" x14ac:dyDescent="0.3">
      <c r="A63" s="51">
        <v>3719800</v>
      </c>
      <c r="B63" s="42">
        <v>9800</v>
      </c>
      <c r="C63" s="14" t="s">
        <v>28</v>
      </c>
      <c r="D63" s="32">
        <f>D64+D65+D67+D66+D68+D69+D70+D71+D72+D73+D74+D75+D76</f>
        <v>0</v>
      </c>
      <c r="E63" s="32">
        <f t="shared" ref="E63:F63" si="12">E64+E65+E67+E66+E68+E69+E70+E71+E72+E73+E74+E75+E76</f>
        <v>0</v>
      </c>
      <c r="F63" s="32">
        <f t="shared" si="12"/>
        <v>0</v>
      </c>
      <c r="G63" s="5"/>
      <c r="J63" t="s">
        <v>33</v>
      </c>
    </row>
    <row r="64" spans="1:10" ht="34.950000000000003" hidden="1" customHeight="1" x14ac:dyDescent="0.3">
      <c r="A64" s="41">
        <v>9900000000</v>
      </c>
      <c r="B64" s="16"/>
      <c r="C64" s="21" t="s">
        <v>50</v>
      </c>
      <c r="D64" s="31"/>
      <c r="E64" s="31"/>
      <c r="F64" s="47">
        <f t="shared" ref="F64:F72" si="13">D64+E64</f>
        <v>0</v>
      </c>
      <c r="G64" s="5"/>
    </row>
    <row r="65" spans="1:7" ht="34.950000000000003" hidden="1" customHeight="1" x14ac:dyDescent="0.3">
      <c r="A65" s="41">
        <v>9900000000</v>
      </c>
      <c r="B65" s="16"/>
      <c r="C65" s="21" t="s">
        <v>49</v>
      </c>
      <c r="D65" s="31"/>
      <c r="E65" s="31"/>
      <c r="F65" s="47">
        <f t="shared" si="13"/>
        <v>0</v>
      </c>
      <c r="G65" s="5"/>
    </row>
    <row r="66" spans="1:7" ht="33.6" hidden="1" customHeight="1" x14ac:dyDescent="0.3">
      <c r="A66" s="41">
        <v>9900000000</v>
      </c>
      <c r="B66" s="55"/>
      <c r="C66" s="21" t="s">
        <v>61</v>
      </c>
      <c r="D66" s="31"/>
      <c r="E66" s="31"/>
      <c r="F66" s="48">
        <f t="shared" si="13"/>
        <v>0</v>
      </c>
      <c r="G66" s="5"/>
    </row>
    <row r="67" spans="1:7" ht="34.950000000000003" hidden="1" customHeight="1" x14ac:dyDescent="0.3">
      <c r="A67" s="41">
        <v>9900000000</v>
      </c>
      <c r="B67" s="16"/>
      <c r="C67" s="21" t="s">
        <v>59</v>
      </c>
      <c r="D67" s="31"/>
      <c r="E67" s="31"/>
      <c r="F67" s="47">
        <f t="shared" si="13"/>
        <v>0</v>
      </c>
      <c r="G67" s="5"/>
    </row>
    <row r="68" spans="1:7" ht="34.950000000000003" hidden="1" customHeight="1" x14ac:dyDescent="0.3">
      <c r="A68" s="41">
        <v>9900000000</v>
      </c>
      <c r="B68" s="16"/>
      <c r="C68" s="21" t="s">
        <v>58</v>
      </c>
      <c r="D68" s="31"/>
      <c r="E68" s="31"/>
      <c r="F68" s="47">
        <f t="shared" si="13"/>
        <v>0</v>
      </c>
      <c r="G68" s="5"/>
    </row>
    <row r="69" spans="1:7" ht="34.950000000000003" hidden="1" customHeight="1" x14ac:dyDescent="0.3">
      <c r="A69" s="41">
        <v>9900000000</v>
      </c>
      <c r="B69" s="16"/>
      <c r="C69" s="21" t="s">
        <v>64</v>
      </c>
      <c r="D69" s="31"/>
      <c r="E69" s="31"/>
      <c r="F69" s="47">
        <f>D69+E69</f>
        <v>0</v>
      </c>
      <c r="G69" s="5"/>
    </row>
    <row r="70" spans="1:7" ht="34.950000000000003" hidden="1" customHeight="1" x14ac:dyDescent="0.3">
      <c r="A70" s="41">
        <v>9900000000</v>
      </c>
      <c r="B70" s="16"/>
      <c r="C70" s="21" t="s">
        <v>52</v>
      </c>
      <c r="D70" s="31">
        <f>15000-15000</f>
        <v>0</v>
      </c>
      <c r="E70" s="31"/>
      <c r="F70" s="47">
        <f>D70+E70</f>
        <v>0</v>
      </c>
      <c r="G70" s="5"/>
    </row>
    <row r="71" spans="1:7" s="34" customFormat="1" ht="25.95" hidden="1" customHeight="1" x14ac:dyDescent="0.35">
      <c r="A71" s="41">
        <v>9900000000</v>
      </c>
      <c r="B71" s="37"/>
      <c r="C71" s="21" t="s">
        <v>44</v>
      </c>
      <c r="D71" s="22"/>
      <c r="E71" s="22"/>
      <c r="F71" s="47">
        <f t="shared" si="13"/>
        <v>0</v>
      </c>
      <c r="G71" s="5"/>
    </row>
    <row r="72" spans="1:7" s="34" customFormat="1" ht="25.95" hidden="1" customHeight="1" x14ac:dyDescent="0.35">
      <c r="A72" s="41">
        <v>9900000000</v>
      </c>
      <c r="B72" s="37"/>
      <c r="C72" s="21" t="s">
        <v>41</v>
      </c>
      <c r="D72" s="22"/>
      <c r="E72" s="22"/>
      <c r="F72" s="47">
        <f t="shared" si="13"/>
        <v>0</v>
      </c>
      <c r="G72" s="5"/>
    </row>
    <row r="73" spans="1:7" s="34" customFormat="1" ht="25.95" hidden="1" customHeight="1" x14ac:dyDescent="0.35">
      <c r="A73" s="41">
        <v>9900000000</v>
      </c>
      <c r="B73" s="37"/>
      <c r="C73" s="21" t="s">
        <v>56</v>
      </c>
      <c r="D73" s="22"/>
      <c r="E73" s="22"/>
      <c r="F73" s="47">
        <f>D73+E73</f>
        <v>0</v>
      </c>
      <c r="G73" s="5"/>
    </row>
    <row r="74" spans="1:7" s="34" customFormat="1" ht="25.95" hidden="1" customHeight="1" x14ac:dyDescent="0.35">
      <c r="A74" s="41">
        <v>9900000000</v>
      </c>
      <c r="B74" s="37"/>
      <c r="C74" s="21" t="s">
        <v>57</v>
      </c>
      <c r="D74" s="22"/>
      <c r="E74" s="22"/>
      <c r="F74" s="47">
        <f>D74+E74</f>
        <v>0</v>
      </c>
      <c r="G74" s="5"/>
    </row>
    <row r="75" spans="1:7" s="34" customFormat="1" ht="25.95" hidden="1" customHeight="1" x14ac:dyDescent="0.35">
      <c r="A75" s="41">
        <v>9900000000</v>
      </c>
      <c r="B75" s="37"/>
      <c r="C75" s="21" t="s">
        <v>65</v>
      </c>
      <c r="D75" s="31"/>
      <c r="E75" s="31"/>
      <c r="F75" s="47">
        <f>D75+E75</f>
        <v>0</v>
      </c>
      <c r="G75" s="5"/>
    </row>
    <row r="76" spans="1:7" ht="34.950000000000003" hidden="1" customHeight="1" x14ac:dyDescent="0.3">
      <c r="A76" s="41">
        <v>9900000000</v>
      </c>
      <c r="B76" s="16"/>
      <c r="C76" s="21" t="s">
        <v>51</v>
      </c>
      <c r="D76" s="31"/>
      <c r="E76" s="31"/>
      <c r="F76" s="47">
        <f>D76+E76</f>
        <v>0</v>
      </c>
      <c r="G76" s="5"/>
    </row>
    <row r="77" spans="1:7" ht="30" customHeight="1" x14ac:dyDescent="0.3">
      <c r="A77" s="68" t="s">
        <v>23</v>
      </c>
      <c r="B77" s="69"/>
      <c r="C77" s="69"/>
      <c r="D77" s="70"/>
      <c r="E77" s="58"/>
      <c r="F77" s="59"/>
      <c r="G77" s="5"/>
    </row>
    <row r="78" spans="1:7" ht="20.399999999999999" hidden="1" customHeight="1" x14ac:dyDescent="0.3">
      <c r="A78" s="40">
        <v>3719770</v>
      </c>
      <c r="B78" s="40">
        <v>9770</v>
      </c>
      <c r="C78" s="14" t="s">
        <v>24</v>
      </c>
      <c r="D78" s="46">
        <v>0</v>
      </c>
      <c r="E78" s="46">
        <v>0</v>
      </c>
      <c r="F78" s="46">
        <v>0</v>
      </c>
      <c r="G78" s="5"/>
    </row>
    <row r="79" spans="1:7" ht="30" hidden="1" customHeight="1" x14ac:dyDescent="0.3">
      <c r="A79" s="41">
        <v>1853100000</v>
      </c>
      <c r="B79" s="16"/>
      <c r="C79" s="21" t="s">
        <v>19</v>
      </c>
      <c r="D79" s="18"/>
      <c r="E79" s="19"/>
      <c r="F79" s="27">
        <f>D79+E79</f>
        <v>0</v>
      </c>
      <c r="G79" s="5"/>
    </row>
    <row r="80" spans="1:7" ht="26.4" hidden="1" customHeight="1" x14ac:dyDescent="0.3">
      <c r="A80" s="35">
        <v>1810000000</v>
      </c>
      <c r="B80" s="36"/>
      <c r="C80" s="38" t="s">
        <v>34</v>
      </c>
      <c r="D80" s="27"/>
      <c r="E80" s="33"/>
      <c r="F80" s="27">
        <f>D80+E80</f>
        <v>0</v>
      </c>
      <c r="G80" s="5"/>
    </row>
    <row r="81" spans="1:10" ht="39" hidden="1" customHeight="1" x14ac:dyDescent="0.3">
      <c r="A81" s="15">
        <v>2152800000</v>
      </c>
      <c r="B81" s="36"/>
      <c r="C81" s="38" t="s">
        <v>35</v>
      </c>
      <c r="D81" s="27"/>
      <c r="E81" s="33"/>
      <c r="F81" s="27">
        <f>D81+E81</f>
        <v>0</v>
      </c>
      <c r="G81" s="5"/>
    </row>
    <row r="82" spans="1:10" ht="39" hidden="1" customHeight="1" x14ac:dyDescent="0.3">
      <c r="A82" s="15">
        <v>1850500000</v>
      </c>
      <c r="B82" s="36"/>
      <c r="C82" s="38" t="s">
        <v>36</v>
      </c>
      <c r="D82" s="27"/>
      <c r="E82" s="33">
        <v>0</v>
      </c>
      <c r="F82" s="27">
        <f>D82+E82</f>
        <v>0</v>
      </c>
      <c r="G82" s="5"/>
    </row>
    <row r="83" spans="1:10" ht="39" hidden="1" customHeight="1" x14ac:dyDescent="0.3">
      <c r="A83" s="15">
        <v>1853200000</v>
      </c>
      <c r="B83" s="16"/>
      <c r="C83" s="17" t="s">
        <v>38</v>
      </c>
      <c r="D83" s="18"/>
      <c r="E83" s="19"/>
      <c r="F83" s="27">
        <f t="shared" ref="F83" si="14">D83+E83</f>
        <v>0</v>
      </c>
      <c r="G83" s="5"/>
    </row>
    <row r="84" spans="1:10" ht="46.2" hidden="1" customHeight="1" x14ac:dyDescent="0.3">
      <c r="A84" s="51">
        <v>3719800</v>
      </c>
      <c r="B84" s="42">
        <v>9800</v>
      </c>
      <c r="C84" s="14" t="s">
        <v>28</v>
      </c>
      <c r="D84" s="24">
        <f>D85+D86+D87+D88</f>
        <v>0</v>
      </c>
      <c r="E84" s="24">
        <f t="shared" ref="E84:F84" si="15">E85+E86+E87+E88</f>
        <v>0</v>
      </c>
      <c r="F84" s="24">
        <f t="shared" si="15"/>
        <v>0</v>
      </c>
      <c r="G84" s="5"/>
    </row>
    <row r="85" spans="1:10" ht="34.200000000000003" hidden="1" customHeight="1" x14ac:dyDescent="0.3">
      <c r="A85" s="41">
        <v>9900000000</v>
      </c>
      <c r="B85" s="16"/>
      <c r="C85" s="21" t="s">
        <v>52</v>
      </c>
      <c r="D85" s="18"/>
      <c r="E85" s="19"/>
      <c r="F85" s="27">
        <f>D85+E85</f>
        <v>0</v>
      </c>
      <c r="G85" s="5"/>
    </row>
    <row r="86" spans="1:10" s="34" customFormat="1" ht="25.95" hidden="1" customHeight="1" x14ac:dyDescent="0.35">
      <c r="A86" s="41">
        <v>9900000000</v>
      </c>
      <c r="B86" s="37"/>
      <c r="C86" s="21" t="s">
        <v>62</v>
      </c>
      <c r="D86" s="22">
        <v>0</v>
      </c>
      <c r="E86" s="22"/>
      <c r="F86" s="47">
        <f>D86+E86</f>
        <v>0</v>
      </c>
      <c r="G86" s="5"/>
    </row>
    <row r="87" spans="1:10" ht="23.4" hidden="1" customHeight="1" x14ac:dyDescent="0.3">
      <c r="A87" s="41">
        <v>9900000000</v>
      </c>
      <c r="B87" s="16"/>
      <c r="C87" s="21" t="s">
        <v>43</v>
      </c>
      <c r="D87" s="18"/>
      <c r="E87" s="19"/>
      <c r="F87" s="27">
        <f>D87+E87</f>
        <v>0</v>
      </c>
      <c r="G87" s="5"/>
    </row>
    <row r="88" spans="1:10" ht="23.4" hidden="1" customHeight="1" x14ac:dyDescent="0.3">
      <c r="A88" s="41">
        <v>9900000000</v>
      </c>
      <c r="B88" s="16"/>
      <c r="C88" s="21" t="s">
        <v>45</v>
      </c>
      <c r="D88" s="18"/>
      <c r="E88" s="19"/>
      <c r="F88" s="27">
        <f>D88+E88</f>
        <v>0</v>
      </c>
      <c r="G88" s="5"/>
    </row>
    <row r="89" spans="1:10" ht="21" customHeight="1" x14ac:dyDescent="0.3">
      <c r="A89" s="73" t="s">
        <v>7</v>
      </c>
      <c r="B89" s="74"/>
      <c r="C89" s="14" t="s">
        <v>8</v>
      </c>
      <c r="D89" s="20">
        <f>D90+D91</f>
        <v>1488298</v>
      </c>
      <c r="E89" s="20">
        <f>E90+E91</f>
        <v>0</v>
      </c>
      <c r="F89" s="20">
        <f>F90+F91</f>
        <v>1488298</v>
      </c>
      <c r="G89" s="5"/>
    </row>
    <row r="90" spans="1:10" ht="21" customHeight="1" x14ac:dyDescent="0.3">
      <c r="A90" s="73" t="s">
        <v>7</v>
      </c>
      <c r="B90" s="74"/>
      <c r="C90" s="14" t="s">
        <v>9</v>
      </c>
      <c r="D90" s="20">
        <f>D53+D55+D63</f>
        <v>1488298</v>
      </c>
      <c r="E90" s="20">
        <f>E53+E55+E63</f>
        <v>0</v>
      </c>
      <c r="F90" s="20">
        <f>F53+F55+F63</f>
        <v>1488298</v>
      </c>
      <c r="G90" s="5"/>
    </row>
    <row r="91" spans="1:10" ht="21" customHeight="1" x14ac:dyDescent="0.3">
      <c r="A91" s="73" t="s">
        <v>7</v>
      </c>
      <c r="B91" s="74"/>
      <c r="C91" s="14" t="s">
        <v>10</v>
      </c>
      <c r="D91" s="20">
        <f>D78+D84</f>
        <v>0</v>
      </c>
      <c r="E91" s="20">
        <f t="shared" ref="E91:F91" si="16">E78+E84</f>
        <v>0</v>
      </c>
      <c r="F91" s="20">
        <f t="shared" si="16"/>
        <v>0</v>
      </c>
      <c r="G91" s="5"/>
    </row>
    <row r="92" spans="1:10" x14ac:dyDescent="0.3">
      <c r="A92" s="55"/>
      <c r="B92" s="55"/>
      <c r="C92" s="55"/>
      <c r="D92" s="55"/>
      <c r="E92" s="55"/>
      <c r="F92" s="55"/>
    </row>
    <row r="93" spans="1:10" x14ac:dyDescent="0.3">
      <c r="A93" s="55"/>
      <c r="B93" s="55"/>
      <c r="C93" s="55"/>
      <c r="D93" s="55"/>
      <c r="E93" s="55"/>
      <c r="F93" s="55"/>
    </row>
    <row r="94" spans="1:10" ht="22.8" x14ac:dyDescent="0.4">
      <c r="A94" s="30"/>
      <c r="B94" s="45" t="s">
        <v>53</v>
      </c>
      <c r="C94" s="45"/>
      <c r="D94" s="77" t="s">
        <v>54</v>
      </c>
      <c r="E94" s="77"/>
      <c r="F94" s="77"/>
      <c r="G94" s="29"/>
      <c r="H94" s="30"/>
      <c r="I94" s="30"/>
      <c r="J94" s="30"/>
    </row>
    <row r="95" spans="1:10" ht="22.8" x14ac:dyDescent="0.4">
      <c r="A95" s="55"/>
      <c r="B95" s="60"/>
      <c r="C95" s="60"/>
      <c r="D95" s="60"/>
      <c r="E95" s="60"/>
      <c r="F95" s="60"/>
    </row>
    <row r="96" spans="1:10" x14ac:dyDescent="0.3">
      <c r="A96" s="55"/>
      <c r="B96" s="55"/>
      <c r="C96" s="55"/>
      <c r="D96" s="55"/>
      <c r="E96" s="55"/>
      <c r="F96" s="55"/>
    </row>
    <row r="97" spans="1:6" x14ac:dyDescent="0.3">
      <c r="A97" s="55"/>
      <c r="B97" s="55"/>
      <c r="C97" s="55"/>
      <c r="D97" s="55"/>
      <c r="E97" s="55"/>
      <c r="F97" s="55"/>
    </row>
  </sheetData>
  <mergeCells count="50">
    <mergeCell ref="A89:B89"/>
    <mergeCell ref="A90:B90"/>
    <mergeCell ref="A91:B91"/>
    <mergeCell ref="D94:F94"/>
    <mergeCell ref="D2:F2"/>
    <mergeCell ref="A7:F7"/>
    <mergeCell ref="A77:D77"/>
    <mergeCell ref="A52:D52"/>
    <mergeCell ref="A9:B9"/>
    <mergeCell ref="A20:B20"/>
    <mergeCell ref="A31:B31"/>
    <mergeCell ref="A10:B10"/>
    <mergeCell ref="A21:B21"/>
    <mergeCell ref="A24:B24"/>
    <mergeCell ref="A25:B25"/>
    <mergeCell ref="A48:F48"/>
    <mergeCell ref="A46:B46"/>
    <mergeCell ref="A45:B45"/>
    <mergeCell ref="A44:B44"/>
    <mergeCell ref="A32:B32"/>
    <mergeCell ref="A33:B33"/>
    <mergeCell ref="A34:B34"/>
    <mergeCell ref="A40:B40"/>
    <mergeCell ref="A42:B42"/>
    <mergeCell ref="A41:B41"/>
    <mergeCell ref="A43:B43"/>
    <mergeCell ref="A39:B39"/>
    <mergeCell ref="A38:B38"/>
    <mergeCell ref="A36:B36"/>
    <mergeCell ref="A37:B37"/>
    <mergeCell ref="A35:D35"/>
    <mergeCell ref="A3:F3"/>
    <mergeCell ref="A5:F5"/>
    <mergeCell ref="A6:F6"/>
    <mergeCell ref="A16:B16"/>
    <mergeCell ref="A18:B18"/>
    <mergeCell ref="A11:D11"/>
    <mergeCell ref="A12:B12"/>
    <mergeCell ref="A13:B13"/>
    <mergeCell ref="A14:B14"/>
    <mergeCell ref="A15:B15"/>
    <mergeCell ref="A30:B30"/>
    <mergeCell ref="A28:B28"/>
    <mergeCell ref="A17:B17"/>
    <mergeCell ref="A29:B29"/>
    <mergeCell ref="A19:B19"/>
    <mergeCell ref="A26:B26"/>
    <mergeCell ref="A27:B27"/>
    <mergeCell ref="A22:B22"/>
    <mergeCell ref="A23:B23"/>
  </mergeCells>
  <printOptions horizontalCentered="1"/>
  <pageMargins left="0.19685039370078741" right="0.19685039370078741" top="0.59055118110236227" bottom="0.78740157480314965" header="0.19685039370078741" footer="0.19685039370078741"/>
  <pageSetup paperSize="9" scale="65" fitToHeight="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дод.5</vt:lpstr>
      <vt:lpstr>дод.5!Заголовки_для_друку</vt:lpstr>
      <vt:lpstr>дод.5!Область_друку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2026-01-22T06:57:31Z</dcterms:modified>
</cp:coreProperties>
</file>