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ішення сесій 2020 рік на 2024 рік\Шістдесят восьма скесія 19.02.2026\Рішення\"/>
    </mc:Choice>
  </mc:AlternateContent>
  <bookViews>
    <workbookView xWindow="0" yWindow="0" windowWidth="23040" windowHeight="11268"/>
  </bookViews>
  <sheets>
    <sheet name="дод. 1" sheetId="2" r:id="rId1"/>
  </sheets>
  <definedNames>
    <definedName name="_xlnm.Print_Titles" localSheetId="0">'дод. 1'!$6:$10</definedName>
    <definedName name="_xlnm.Print_Area" localSheetId="0">'дод. 1'!$A$1:$N$103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2" l="1"/>
  <c r="F82" i="2"/>
  <c r="G82" i="2"/>
  <c r="H82" i="2"/>
  <c r="I82" i="2"/>
  <c r="J82" i="2"/>
  <c r="L82" i="2"/>
  <c r="M82" i="2"/>
  <c r="N82" i="2"/>
  <c r="D82" i="2"/>
  <c r="L83" i="2"/>
  <c r="L84" i="2"/>
  <c r="L85" i="2"/>
  <c r="K84" i="2"/>
  <c r="G84" i="2"/>
  <c r="K83" i="2"/>
  <c r="G83" i="2"/>
  <c r="C82" i="2" l="1"/>
  <c r="C83" i="2"/>
  <c r="C84" i="2"/>
  <c r="M91" i="2" l="1"/>
  <c r="D29" i="2" l="1"/>
  <c r="G91" i="2" l="1"/>
  <c r="N86" i="2"/>
  <c r="J86" i="2"/>
  <c r="I86" i="2"/>
  <c r="H86" i="2"/>
  <c r="E86" i="2"/>
  <c r="F86" i="2"/>
  <c r="D86" i="2"/>
  <c r="C86" i="2" s="1"/>
  <c r="L91" i="2"/>
  <c r="L90" i="2"/>
  <c r="C91" i="2"/>
  <c r="K91" i="2" l="1"/>
  <c r="M90" i="2"/>
  <c r="D92" i="2"/>
  <c r="K90" i="2"/>
  <c r="M89" i="2"/>
  <c r="L89" i="2"/>
  <c r="L88" i="2"/>
  <c r="G90" i="2"/>
  <c r="C90" i="2"/>
  <c r="C89" i="2"/>
  <c r="M88" i="2"/>
  <c r="M87" i="2"/>
  <c r="D77" i="2"/>
  <c r="C60" i="2"/>
  <c r="G60" i="2"/>
  <c r="L60" i="2"/>
  <c r="K60" i="2" s="1"/>
  <c r="K89" i="2" l="1"/>
  <c r="M86" i="2"/>
  <c r="K88" i="2"/>
  <c r="G89" i="2"/>
  <c r="L94" i="2" l="1"/>
  <c r="L95" i="2"/>
  <c r="K95" i="2" s="1"/>
  <c r="L96" i="2"/>
  <c r="L97" i="2"/>
  <c r="L98" i="2"/>
  <c r="L93" i="2"/>
  <c r="I92" i="2"/>
  <c r="H92" i="2"/>
  <c r="F92" i="2"/>
  <c r="N92" i="2"/>
  <c r="E92" i="2"/>
  <c r="C95" i="2"/>
  <c r="M94" i="2"/>
  <c r="L87" i="2"/>
  <c r="G87" i="2"/>
  <c r="C87" i="2"/>
  <c r="C40" i="2"/>
  <c r="G86" i="2"/>
  <c r="L86" i="2" l="1"/>
  <c r="K86" i="2" s="1"/>
  <c r="G92" i="2"/>
  <c r="K87" i="2"/>
  <c r="L92" i="2"/>
  <c r="H54" i="2"/>
  <c r="C78" i="2" l="1"/>
  <c r="L77" i="2"/>
  <c r="G26" i="2" l="1"/>
  <c r="F79" i="2" l="1"/>
  <c r="L76" i="2"/>
  <c r="N77" i="2"/>
  <c r="N76" i="2" s="1"/>
  <c r="N75" i="2" s="1"/>
  <c r="M77" i="2"/>
  <c r="M76" i="2" s="1"/>
  <c r="M75" i="2" s="1"/>
  <c r="L69" i="2"/>
  <c r="N78" i="2"/>
  <c r="M78" i="2"/>
  <c r="L78" i="2"/>
  <c r="F76" i="2"/>
  <c r="F75" i="2" s="1"/>
  <c r="E76" i="2"/>
  <c r="E75" i="2" s="1"/>
  <c r="D76" i="2"/>
  <c r="D68" i="2"/>
  <c r="C77" i="2"/>
  <c r="C69" i="2"/>
  <c r="J76" i="2"/>
  <c r="J75" i="2" s="1"/>
  <c r="I76" i="2"/>
  <c r="I75" i="2" s="1"/>
  <c r="H72" i="2"/>
  <c r="H71" i="2" s="1"/>
  <c r="H76" i="2"/>
  <c r="H75" i="2" s="1"/>
  <c r="G77" i="2"/>
  <c r="G78" i="2"/>
  <c r="G74" i="2"/>
  <c r="K78" i="2" l="1"/>
  <c r="C76" i="2"/>
  <c r="G75" i="2"/>
  <c r="K77" i="2"/>
  <c r="K76" i="2"/>
  <c r="G76" i="2"/>
  <c r="D75" i="2"/>
  <c r="C75" i="2" s="1"/>
  <c r="L75" i="2"/>
  <c r="K75" i="2" s="1"/>
  <c r="M93" i="2"/>
  <c r="K93" i="2" s="1"/>
  <c r="G93" i="2"/>
  <c r="C93" i="2"/>
  <c r="C92" i="2" l="1"/>
  <c r="L35" i="2" l="1"/>
  <c r="K35" i="2" s="1"/>
  <c r="K85" i="2"/>
  <c r="K82" i="2" s="1"/>
  <c r="G85" i="2"/>
  <c r="E72" i="2"/>
  <c r="E71" i="2" s="1"/>
  <c r="D63" i="2"/>
  <c r="C63" i="2" s="1"/>
  <c r="D61" i="2"/>
  <c r="C61" i="2" s="1"/>
  <c r="D33" i="2"/>
  <c r="J80" i="2"/>
  <c r="D81" i="2"/>
  <c r="D80" i="2" s="1"/>
  <c r="C85" i="2"/>
  <c r="C35" i="2"/>
  <c r="E52" i="2" l="1"/>
  <c r="C71" i="2"/>
  <c r="H27" i="2"/>
  <c r="H25" i="2"/>
  <c r="N81" i="2" l="1"/>
  <c r="N80" i="2" s="1"/>
  <c r="E81" i="2"/>
  <c r="F81" i="2"/>
  <c r="M96" i="2"/>
  <c r="G94" i="2"/>
  <c r="D13" i="2"/>
  <c r="F18" i="2"/>
  <c r="E22" i="2"/>
  <c r="E19" i="2"/>
  <c r="D19" i="2"/>
  <c r="D22" i="2"/>
  <c r="C22" i="2" l="1"/>
  <c r="E18" i="2"/>
  <c r="D18" i="2"/>
  <c r="L26" i="2"/>
  <c r="L28" i="2"/>
  <c r="E80" i="2" l="1"/>
  <c r="F80" i="2"/>
  <c r="M97" i="2" l="1"/>
  <c r="M98" i="2"/>
  <c r="M92" i="2" l="1"/>
  <c r="K92" i="2" s="1"/>
  <c r="K96" i="2"/>
  <c r="M73" i="2"/>
  <c r="M72" i="2" s="1"/>
  <c r="K94" i="2"/>
  <c r="M81" i="2" l="1"/>
  <c r="M80" i="2" s="1"/>
  <c r="D67" i="2"/>
  <c r="D12" i="2"/>
  <c r="D25" i="2"/>
  <c r="D27" i="2"/>
  <c r="E48" i="2"/>
  <c r="E47" i="2" s="1"/>
  <c r="E11" i="2" s="1"/>
  <c r="E79" i="2" s="1"/>
  <c r="D54" i="2"/>
  <c r="D53" i="2" s="1"/>
  <c r="D58" i="2"/>
  <c r="D57" i="2" s="1"/>
  <c r="D43" i="2"/>
  <c r="C43" i="2" s="1"/>
  <c r="D52" i="2" l="1"/>
  <c r="D32" i="2"/>
  <c r="D24" i="2"/>
  <c r="M55" i="2"/>
  <c r="N55" i="2"/>
  <c r="L55" i="2"/>
  <c r="K55" i="2" s="1"/>
  <c r="G55" i="2"/>
  <c r="C55" i="2"/>
  <c r="J72" i="2"/>
  <c r="I72" i="2"/>
  <c r="I71" i="2" s="1"/>
  <c r="J68" i="2"/>
  <c r="J67" i="2" s="1"/>
  <c r="I68" i="2"/>
  <c r="H68" i="2"/>
  <c r="H67" i="2" s="1"/>
  <c r="I67" i="2"/>
  <c r="H63" i="2"/>
  <c r="H61" i="2"/>
  <c r="J58" i="2"/>
  <c r="I58" i="2"/>
  <c r="H58" i="2"/>
  <c r="I57" i="2"/>
  <c r="I52" i="2" s="1"/>
  <c r="H53" i="2"/>
  <c r="I48" i="2"/>
  <c r="I47" i="2" s="1"/>
  <c r="H43" i="2"/>
  <c r="H33" i="2"/>
  <c r="J29" i="2"/>
  <c r="I29" i="2"/>
  <c r="H29" i="2"/>
  <c r="H24" i="2" s="1"/>
  <c r="J27" i="2"/>
  <c r="I27" i="2"/>
  <c r="J25" i="2"/>
  <c r="J24" i="2" s="1"/>
  <c r="I25" i="2"/>
  <c r="H22" i="2"/>
  <c r="J19" i="2"/>
  <c r="I19" i="2"/>
  <c r="H19" i="2"/>
  <c r="I24" i="2" l="1"/>
  <c r="J57" i="2"/>
  <c r="J52" i="2" s="1"/>
  <c r="H57" i="2"/>
  <c r="H52" i="2" s="1"/>
  <c r="H18" i="2"/>
  <c r="D11" i="2"/>
  <c r="D79" i="2" s="1"/>
  <c r="D99" i="2" s="1"/>
  <c r="H32" i="2"/>
  <c r="C79" i="2" l="1"/>
  <c r="M56" i="2"/>
  <c r="M54" i="2" s="1"/>
  <c r="M53" i="2" s="1"/>
  <c r="N56" i="2"/>
  <c r="L56" i="2"/>
  <c r="L54" i="2" s="1"/>
  <c r="L59" i="2"/>
  <c r="L62" i="2"/>
  <c r="L61" i="2" s="1"/>
  <c r="L64" i="2"/>
  <c r="L65" i="2"/>
  <c r="L66" i="2"/>
  <c r="L68" i="2"/>
  <c r="L67" i="2" s="1"/>
  <c r="L70" i="2"/>
  <c r="C53" i="2"/>
  <c r="G53" i="2"/>
  <c r="G54" i="2"/>
  <c r="G56" i="2"/>
  <c r="C56" i="2"/>
  <c r="N54" i="2" l="1"/>
  <c r="N53" i="2" s="1"/>
  <c r="L81" i="2"/>
  <c r="L80" i="2" s="1"/>
  <c r="L58" i="2"/>
  <c r="L63" i="2"/>
  <c r="K54" i="2"/>
  <c r="L53" i="2"/>
  <c r="K56" i="2"/>
  <c r="C54" i="2"/>
  <c r="L57" i="2" l="1"/>
  <c r="L52" i="2" s="1"/>
  <c r="K53" i="2"/>
  <c r="C25" i="2" l="1"/>
  <c r="K98" i="2"/>
  <c r="G98" i="2"/>
  <c r="C98" i="2"/>
  <c r="K97" i="2"/>
  <c r="G97" i="2"/>
  <c r="C97" i="2"/>
  <c r="G96" i="2"/>
  <c r="C96" i="2"/>
  <c r="C94" i="2"/>
  <c r="I81" i="2"/>
  <c r="G88" i="2"/>
  <c r="C88" i="2"/>
  <c r="H81" i="2"/>
  <c r="K81" i="2"/>
  <c r="K80" i="2" s="1"/>
  <c r="C80" i="2"/>
  <c r="C81" i="2"/>
  <c r="K74" i="2"/>
  <c r="C74" i="2"/>
  <c r="K73" i="2"/>
  <c r="G73" i="2"/>
  <c r="C73" i="2"/>
  <c r="N72" i="2"/>
  <c r="G72" i="2"/>
  <c r="C72" i="2"/>
  <c r="G71" i="2"/>
  <c r="N70" i="2"/>
  <c r="M70" i="2"/>
  <c r="K70" i="2" s="1"/>
  <c r="G70" i="2"/>
  <c r="C70" i="2"/>
  <c r="N69" i="2"/>
  <c r="M69" i="2"/>
  <c r="G69" i="2"/>
  <c r="G67" i="2"/>
  <c r="G68" i="2"/>
  <c r="C68" i="2"/>
  <c r="K66" i="2"/>
  <c r="G66" i="2"/>
  <c r="C66" i="2"/>
  <c r="K65" i="2"/>
  <c r="G65" i="2"/>
  <c r="C65" i="2"/>
  <c r="K64" i="2"/>
  <c r="G64" i="2"/>
  <c r="C64" i="2"/>
  <c r="K63" i="2"/>
  <c r="G63" i="2"/>
  <c r="K62" i="2"/>
  <c r="G62" i="2"/>
  <c r="C62" i="2"/>
  <c r="K61" i="2"/>
  <c r="G61" i="2"/>
  <c r="K59" i="2"/>
  <c r="G59" i="2"/>
  <c r="C59" i="2"/>
  <c r="N58" i="2"/>
  <c r="M58" i="2"/>
  <c r="G58" i="2"/>
  <c r="C58" i="2"/>
  <c r="N57" i="2"/>
  <c r="M57" i="2"/>
  <c r="M51" i="2"/>
  <c r="K51" i="2" s="1"/>
  <c r="G51" i="2"/>
  <c r="C51" i="2"/>
  <c r="M50" i="2"/>
  <c r="K50" i="2" s="1"/>
  <c r="G50" i="2"/>
  <c r="C50" i="2"/>
  <c r="M49" i="2"/>
  <c r="K49" i="2" s="1"/>
  <c r="G49" i="2"/>
  <c r="C49" i="2"/>
  <c r="G48" i="2"/>
  <c r="C48" i="2"/>
  <c r="G47" i="2"/>
  <c r="L46" i="2"/>
  <c r="K46" i="2" s="1"/>
  <c r="G46" i="2"/>
  <c r="C46" i="2"/>
  <c r="L45" i="2"/>
  <c r="K45" i="2" s="1"/>
  <c r="G45" i="2"/>
  <c r="C45" i="2"/>
  <c r="L44" i="2"/>
  <c r="G44" i="2"/>
  <c r="C44" i="2"/>
  <c r="G43" i="2"/>
  <c r="L42" i="2"/>
  <c r="K42" i="2" s="1"/>
  <c r="G42" i="2"/>
  <c r="C42" i="2"/>
  <c r="L41" i="2"/>
  <c r="K41" i="2" s="1"/>
  <c r="G41" i="2"/>
  <c r="C41" i="2"/>
  <c r="L40" i="2"/>
  <c r="G40" i="2"/>
  <c r="L39" i="2"/>
  <c r="K39" i="2" s="1"/>
  <c r="G39" i="2"/>
  <c r="C39" i="2"/>
  <c r="L38" i="2"/>
  <c r="K38" i="2" s="1"/>
  <c r="G38" i="2"/>
  <c r="C38" i="2"/>
  <c r="L37" i="2"/>
  <c r="K37" i="2" s="1"/>
  <c r="G37" i="2"/>
  <c r="C37" i="2"/>
  <c r="L36" i="2"/>
  <c r="K36" i="2" s="1"/>
  <c r="G36" i="2"/>
  <c r="C36" i="2"/>
  <c r="L34" i="2"/>
  <c r="K34" i="2" s="1"/>
  <c r="G34" i="2"/>
  <c r="C34" i="2"/>
  <c r="G33" i="2"/>
  <c r="L31" i="2"/>
  <c r="K31" i="2" s="1"/>
  <c r="G31" i="2"/>
  <c r="C31" i="2"/>
  <c r="L30" i="2"/>
  <c r="K30" i="2" s="1"/>
  <c r="G30" i="2"/>
  <c r="C30" i="2"/>
  <c r="N29" i="2"/>
  <c r="M29" i="2"/>
  <c r="C29" i="2"/>
  <c r="N28" i="2"/>
  <c r="N27" i="2" s="1"/>
  <c r="M28" i="2"/>
  <c r="M27" i="2" s="1"/>
  <c r="G28" i="2"/>
  <c r="G27" i="2" s="1"/>
  <c r="G25" i="2" s="1"/>
  <c r="C28" i="2"/>
  <c r="F99" i="2"/>
  <c r="C27" i="2"/>
  <c r="N26" i="2"/>
  <c r="N25" i="2" s="1"/>
  <c r="M25" i="2"/>
  <c r="C26" i="2"/>
  <c r="L23" i="2"/>
  <c r="K23" i="2" s="1"/>
  <c r="G23" i="2"/>
  <c r="C23" i="2"/>
  <c r="G22" i="2"/>
  <c r="L21" i="2"/>
  <c r="K21" i="2" s="1"/>
  <c r="G21" i="2"/>
  <c r="C21" i="2"/>
  <c r="L20" i="2"/>
  <c r="G20" i="2"/>
  <c r="C20" i="2"/>
  <c r="N19" i="2"/>
  <c r="M19" i="2"/>
  <c r="G19" i="2"/>
  <c r="C19" i="2"/>
  <c r="C18" i="2"/>
  <c r="L17" i="2"/>
  <c r="K17" i="2" s="1"/>
  <c r="G17" i="2"/>
  <c r="C17" i="2"/>
  <c r="L16" i="2"/>
  <c r="K16" i="2" s="1"/>
  <c r="G16" i="2"/>
  <c r="C16" i="2"/>
  <c r="L15" i="2"/>
  <c r="K15" i="2" s="1"/>
  <c r="G15" i="2"/>
  <c r="C15" i="2"/>
  <c r="L14" i="2"/>
  <c r="K14" i="2" s="1"/>
  <c r="G14" i="2"/>
  <c r="C14" i="2"/>
  <c r="N13" i="2"/>
  <c r="M13" i="2"/>
  <c r="J13" i="2"/>
  <c r="I13" i="2"/>
  <c r="H13" i="2"/>
  <c r="H12" i="2" s="1"/>
  <c r="C13" i="2"/>
  <c r="N12" i="2"/>
  <c r="M12" i="2"/>
  <c r="J12" i="2"/>
  <c r="J11" i="2" s="1"/>
  <c r="I12" i="2"/>
  <c r="I11" i="2" s="1"/>
  <c r="I79" i="2" s="1"/>
  <c r="C12" i="2"/>
  <c r="J79" i="2" l="1"/>
  <c r="J99" i="2" s="1"/>
  <c r="L19" i="2"/>
  <c r="K19" i="2" s="1"/>
  <c r="I80" i="2"/>
  <c r="I99" i="2" s="1"/>
  <c r="G81" i="2"/>
  <c r="G80" i="2" s="1"/>
  <c r="H80" i="2"/>
  <c r="K40" i="2"/>
  <c r="L33" i="2"/>
  <c r="K33" i="2" s="1"/>
  <c r="G12" i="2"/>
  <c r="G29" i="2"/>
  <c r="K20" i="2"/>
  <c r="K44" i="2"/>
  <c r="L43" i="2"/>
  <c r="K43" i="2" s="1"/>
  <c r="K26" i="2"/>
  <c r="K25" i="2" s="1"/>
  <c r="N24" i="2"/>
  <c r="N11" i="2" s="1"/>
  <c r="M68" i="2"/>
  <c r="M67" i="2" s="1"/>
  <c r="L22" i="2"/>
  <c r="K22" i="2" s="1"/>
  <c r="K28" i="2"/>
  <c r="L29" i="2"/>
  <c r="K69" i="2"/>
  <c r="K68" i="2" s="1"/>
  <c r="N68" i="2"/>
  <c r="N67" i="2" s="1"/>
  <c r="N52" i="2" s="1"/>
  <c r="G13" i="2"/>
  <c r="G57" i="2"/>
  <c r="C67" i="2"/>
  <c r="C32" i="2"/>
  <c r="C33" i="2"/>
  <c r="K29" i="2"/>
  <c r="G24" i="2"/>
  <c r="L25" i="2"/>
  <c r="L13" i="2"/>
  <c r="G18" i="2"/>
  <c r="M24" i="2"/>
  <c r="M48" i="2"/>
  <c r="L27" i="2"/>
  <c r="G32" i="2"/>
  <c r="C47" i="2"/>
  <c r="G52" i="2"/>
  <c r="N79" i="2" l="1"/>
  <c r="N99" i="2" s="1"/>
  <c r="L18" i="2"/>
  <c r="K18" i="2" s="1"/>
  <c r="K72" i="2"/>
  <c r="M71" i="2"/>
  <c r="K71" i="2" s="1"/>
  <c r="M52" i="2"/>
  <c r="K67" i="2"/>
  <c r="L32" i="2"/>
  <c r="L12" i="2"/>
  <c r="K13" i="2"/>
  <c r="C24" i="2"/>
  <c r="K52" i="2"/>
  <c r="K58" i="2"/>
  <c r="K57" i="2" s="1"/>
  <c r="K27" i="2"/>
  <c r="K24" i="2" s="1"/>
  <c r="L24" i="2"/>
  <c r="C57" i="2"/>
  <c r="C52" i="2"/>
  <c r="K48" i="2"/>
  <c r="M47" i="2"/>
  <c r="K47" i="2" s="1"/>
  <c r="H11" i="2"/>
  <c r="E99" i="2"/>
  <c r="H79" i="2" l="1"/>
  <c r="H99" i="2" s="1"/>
  <c r="G99" i="2" s="1"/>
  <c r="K32" i="2"/>
  <c r="L11" i="2"/>
  <c r="L79" i="2" s="1"/>
  <c r="K12" i="2"/>
  <c r="G11" i="2"/>
  <c r="M11" i="2"/>
  <c r="C11" i="2"/>
  <c r="M79" i="2" l="1"/>
  <c r="M99" i="2" s="1"/>
  <c r="G79" i="2"/>
  <c r="K11" i="2"/>
  <c r="K79" i="2" s="1"/>
  <c r="C99" i="2"/>
  <c r="L99" i="2" l="1"/>
  <c r="K99" i="2" s="1"/>
</calcChain>
</file>

<file path=xl/sharedStrings.xml><?xml version="1.0" encoding="utf-8"?>
<sst xmlns="http://schemas.openxmlformats.org/spreadsheetml/2006/main" count="154" uniqueCount="141">
  <si>
    <t>Додаток 1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</si>
  <si>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</si>
  <si>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</si>
  <si>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</si>
  <si>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</si>
  <si>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</si>
  <si>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</si>
  <si>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</si>
  <si>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</si>
  <si>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</si>
  <si>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</si>
  <si>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</si>
  <si>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</si>
  <si>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Транспортний податок з юридичних осіб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</si>
  <si>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</si>
  <si>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</si>
  <si>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</si>
  <si>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</si>
  <si>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</si>
  <si>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</si>
  <si>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</si>
  <si>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</si>
  <si>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</si>
  <si>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</si>
  <si>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</si>
  <si>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</si>
  <si>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</si>
  <si>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</si>
  <si>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</si>
  <si>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</si>
  <si>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</si>
  <si>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Державне мито, пов`язане з видачею та оформленням закордонних паспортів (посвідок) та паспортів громадян України  </t>
  </si>
  <si>
    <t>Найменування згідно
 з Класифікацією доходів бюджету</t>
  </si>
  <si>
    <t>Затверджено бюджетом</t>
  </si>
  <si>
    <t>Затверджено бюджетом з урахуванням змін</t>
  </si>
  <si>
    <t xml:space="preserve"> (код бюджету)</t>
  </si>
  <si>
    <t>Пальне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</si>
  <si>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</si>
  <si>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Інші неподаткові надходження  </t>
  </si>
  <si>
    <t>Інші надходження  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</si>
  <si>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</si>
  <si>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</si>
  <si>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</si>
  <si>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Внесено змін</t>
  </si>
  <si>
    <t>Адміністративні штрафи та інші санкції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</si>
  <si>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</si>
  <si>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     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</si>
  <si>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</si>
  <si>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</si>
  <si>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Дотації з державного бюджету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</si>
  <si>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</si>
  <si>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</si>
  <si>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</si>
  <si>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</si>
  <si>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Субвенція з державного бюджету місцевим бюджетам на забезпечення харчуванням учнів початкових класів закладів  загальної середньої освіти</t>
  </si>
  <si>
    <t>Субвенція з місцевого бюджету на забезпечення якісної, сучасної та доступної загальної середньої освіти "Нова українська школа" за  рахунок відповідної субвенції з державного бюджету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</si>
  <si>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</si>
  <si>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</si>
  <si>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</si>
  <si>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</si>
  <si>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</si>
  <si>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</si>
  <si>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</si>
  <si>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</si>
  <si>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</si>
  <si>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</si>
  <si>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</si>
  <si>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</si>
  <si>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</si>
  <si>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</si>
  <si>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</si>
  <si>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</si>
  <si>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</si>
  <si>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</si>
  <si>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</si>
  <si>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</si>
  <si>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</si>
  <si>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</si>
  <si>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</si>
  <si>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</si>
  <si>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</si>
  <si>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</si>
  <si>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</si>
  <si>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</si>
  <si>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</si>
  <si>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</si>
  <si>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</si>
  <si>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</si>
  <si>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</si>
  <si>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</si>
  <si>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</si>
  <si>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</si>
  <si>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</si>
  <si>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</si>
  <si>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</si>
  <si>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</si>
  <si>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</si>
  <si>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</si>
  <si>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</si>
  <si>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</si>
  <si>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</si>
  <si>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</si>
  <si>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</si>
  <si>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</si>
  <si>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</si>
  <si>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</si>
  <si>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</si>
  <si>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</si>
  <si>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</si>
  <si>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</si>
  <si>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</si>
  <si>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22010000</t>
  </si>
  <si>
    <t>22012500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</si>
  <si>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</si>
  <si>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</si>
  <si>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</si>
  <si>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</si>
  <si>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</si>
  <si>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</si>
  <si>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</si>
  <si>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</si>
  <si>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</si>
  <si>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</si>
  <si>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</si>
  <si>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</si>
  <si>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</si>
  <si>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</si>
  <si>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</si>
  <si>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</si>
  <si>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</si>
  <si>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</si>
  <si>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Вікторія НЕПИЙВОДА</t>
  </si>
  <si>
    <t xml:space="preserve">Секретар сільської ради     </t>
  </si>
  <si>
    <t>(грн)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</si>
  <si>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</si>
  <si>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</si>
  <si>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</si>
  <si>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</si>
  <si>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ДОХОДИ_x000D_
 бюджету Миколаївської сільської  територіальної громади на 2026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</si>
  <si>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</si>
  <si>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до рішення шістдесят восьмої сесії восьмого скликання                            Миколаївської сільської ради від 19.02.2026 року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</si>
</sst>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</font>
    <font>
      <sz val="10"/>
      <name val="Arial"/>
      <family val="2"/>
      <charset val="204"/>
    </font>
    <font>
      <b/>
      <sz val="12"/>
      <color theme="1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u/>
      <sz val="12"/>
      <color theme="1"/>
      <name val="Times New Roman"/>
      <family val="2"/>
      <charset val="204"/>
    </font>
    <font>
      <b/>
      <sz val="8"/>
      <color theme="1"/>
      <name val="Times New Roman"/>
      <family val="2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6"/>
      <color theme="1"/>
      <name val="Times New Roman"/>
      <family val="2"/>
      <charset val="204"/>
    </font>
    <font>
      <b/>
      <sz val="18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0" fontId="8" fillId="0" borderId="0" xfId="0" applyFont="1" applyFill="1" applyAlignment="1">
      <alignment vertical="top" wrapText="1"/>
    </xf>
    <xf numFmtId="0" fontId="10" fillId="0" borderId="0" xfId="0" quotePrefix="1" applyFont="1" applyBorder="1" applyAlignment="1"/>
    <xf numFmtId="0" fontId="11" fillId="0" borderId="0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4" fontId="12" fillId="0" borderId="1" xfId="2" applyNumberFormat="1" applyFont="1" applyBorder="1" applyAlignment="1">
      <alignment vertical="center"/>
    </xf>
    <xf numFmtId="0" fontId="13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4" fontId="13" fillId="0" borderId="1" xfId="2" applyNumberFormat="1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5" fillId="0" borderId="0" xfId="0" applyFont="1"/>
    <xf numFmtId="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1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quotePrefix="1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3">
    <cellStyle name="Normal_Доходи" xfId="1"/>
    <cellStyle name="Звичайний" xfId="0" builtinId="0"/>
    <cellStyle name="Обычный 2" xfId="2"/>
  </cellStyles>
  <dxfs count="5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5"/>
  <sheetViews>
    <sheetView tabSelected="1" topLeftCell="A16" zoomScale="80" zoomScaleNormal="80" workbookViewId="0">
      <selection activeCell="K12" sqref="K12"/>
    </sheetView>
  </sheetViews>
  <sheetFormatPr defaultRowHeight="15.6" x14ac:dyDescent="0.3"/>
  <cols>
    <col min="1" max="1" width="11.19921875" style="6" customWidth="1"/>
    <col min="2" max="2" width="41" customWidth="1"/>
    <col min="3" max="3" width="14" style="1" customWidth="1"/>
    <col min="4" max="4" width="14.19921875" customWidth="1"/>
    <col min="5" max="5" width="11.69921875" customWidth="1"/>
    <col min="6" max="6" width="12.69921875" customWidth="1"/>
    <col min="7" max="7" width="13.59765625" style="1" customWidth="1"/>
    <col min="8" max="8" width="13.5" customWidth="1"/>
    <col min="9" max="9" width="11.69921875" customWidth="1"/>
    <col min="10" max="10" width="11.8984375" customWidth="1"/>
    <col min="11" max="11" width="14.3984375" style="1" customWidth="1"/>
    <col min="12" max="12" width="14.8984375" customWidth="1"/>
    <col min="13" max="13" width="13.19921875" customWidth="1"/>
    <col min="14" max="14" width="12.8984375" customWidth="1"/>
  </cols>
  <sheetData>
    <row r="1" spans="1:14" x14ac:dyDescent="0.3">
      <c r="A1" s="7"/>
      <c r="B1" s="8"/>
      <c r="C1" s="9"/>
      <c r="D1" s="8"/>
      <c r="E1" s="9"/>
      <c r="F1" s="9"/>
      <c r="G1" s="9"/>
      <c r="H1" s="8"/>
      <c r="I1" s="52"/>
      <c r="J1" s="52"/>
      <c r="K1" s="52" t="s">
        <v>0</v>
      </c>
      <c r="L1" s="52"/>
      <c r="M1" s="8"/>
      <c r="N1" s="8"/>
    </row>
    <row r="2" spans="1:14" ht="40.200000000000003" customHeight="1" x14ac:dyDescent="0.3">
      <c r="A2" s="7"/>
      <c r="B2" s="8"/>
      <c r="C2" s="9"/>
      <c r="D2" s="8"/>
      <c r="E2" s="8"/>
      <c r="F2" s="8"/>
      <c r="G2" s="9"/>
      <c r="H2" s="8"/>
      <c r="I2" s="8"/>
      <c r="J2" s="10"/>
      <c r="K2" s="53" t="s">
        <v>140</v>
      </c>
      <c r="L2" s="53"/>
      <c r="M2" s="53"/>
      <c r="N2" s="53"/>
    </row>
    <row r="3" spans="1:14" ht="40.950000000000003" customHeight="1" x14ac:dyDescent="0.3">
      <c r="A3" s="54" t="s">
        <v>138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20.399999999999999" customHeight="1" x14ac:dyDescent="0.3">
      <c r="A4" s="55">
        <v>1851200000</v>
      </c>
      <c r="B4" s="55"/>
      <c r="C4" s="11"/>
      <c r="D4" s="11"/>
      <c r="E4" s="11"/>
      <c r="F4" s="11"/>
      <c r="G4" s="9"/>
      <c r="H4" s="8"/>
      <c r="I4" s="8"/>
      <c r="J4" s="8"/>
      <c r="K4" s="9"/>
      <c r="L4" s="8"/>
      <c r="M4" s="8"/>
      <c r="N4" s="8"/>
    </row>
    <row r="5" spans="1:14" ht="14.4" customHeight="1" x14ac:dyDescent="0.3">
      <c r="A5" s="51" t="s">
        <v>35</v>
      </c>
      <c r="B5" s="51"/>
      <c r="C5" s="12"/>
      <c r="D5" s="12"/>
      <c r="E5" s="12"/>
      <c r="F5" s="12"/>
      <c r="G5" s="9"/>
      <c r="H5" s="8"/>
      <c r="I5" s="8"/>
      <c r="J5" s="8"/>
      <c r="K5" s="9"/>
      <c r="L5" s="8"/>
      <c r="M5" s="8"/>
      <c r="N5" s="13" t="s">
        <v>133</v>
      </c>
    </row>
    <row r="6" spans="1:14" ht="25.2" customHeight="1" x14ac:dyDescent="0.3">
      <c r="A6" s="56" t="s">
        <v>1</v>
      </c>
      <c r="B6" s="56" t="s">
        <v>32</v>
      </c>
      <c r="C6" s="59" t="s">
        <v>33</v>
      </c>
      <c r="D6" s="60"/>
      <c r="E6" s="60"/>
      <c r="F6" s="61"/>
      <c r="G6" s="59" t="s">
        <v>43</v>
      </c>
      <c r="H6" s="60"/>
      <c r="I6" s="60"/>
      <c r="J6" s="61"/>
      <c r="K6" s="59" t="s">
        <v>34</v>
      </c>
      <c r="L6" s="60"/>
      <c r="M6" s="60"/>
      <c r="N6" s="61"/>
    </row>
    <row r="7" spans="1:14" ht="20.399999999999999" customHeight="1" x14ac:dyDescent="0.3">
      <c r="A7" s="57"/>
      <c r="B7" s="57"/>
      <c r="C7" s="46" t="s">
        <v>2</v>
      </c>
      <c r="D7" s="48" t="s">
        <v>3</v>
      </c>
      <c r="E7" s="48" t="s">
        <v>4</v>
      </c>
      <c r="F7" s="48"/>
      <c r="G7" s="46" t="s">
        <v>2</v>
      </c>
      <c r="H7" s="48" t="s">
        <v>3</v>
      </c>
      <c r="I7" s="48" t="s">
        <v>4</v>
      </c>
      <c r="J7" s="48"/>
      <c r="K7" s="46" t="s">
        <v>2</v>
      </c>
      <c r="L7" s="48" t="s">
        <v>3</v>
      </c>
      <c r="M7" s="48" t="s">
        <v>4</v>
      </c>
      <c r="N7" s="48"/>
    </row>
    <row r="8" spans="1:14" ht="19.2" customHeight="1" x14ac:dyDescent="0.3">
      <c r="A8" s="57"/>
      <c r="B8" s="57"/>
      <c r="C8" s="47"/>
      <c r="D8" s="48"/>
      <c r="E8" s="48" t="s">
        <v>5</v>
      </c>
      <c r="F8" s="49" t="s">
        <v>6</v>
      </c>
      <c r="G8" s="47"/>
      <c r="H8" s="48"/>
      <c r="I8" s="48" t="s">
        <v>5</v>
      </c>
      <c r="J8" s="49" t="s">
        <v>6</v>
      </c>
      <c r="K8" s="47"/>
      <c r="L8" s="48"/>
      <c r="M8" s="48" t="s">
        <v>5</v>
      </c>
      <c r="N8" s="49" t="s">
        <v>6</v>
      </c>
    </row>
    <row r="9" spans="1:14" ht="20.399999999999999" customHeight="1" x14ac:dyDescent="0.3">
      <c r="A9" s="58"/>
      <c r="B9" s="58"/>
      <c r="C9" s="47"/>
      <c r="D9" s="48"/>
      <c r="E9" s="48"/>
      <c r="F9" s="48"/>
      <c r="G9" s="47"/>
      <c r="H9" s="48"/>
      <c r="I9" s="48"/>
      <c r="J9" s="48"/>
      <c r="K9" s="47"/>
      <c r="L9" s="48"/>
      <c r="M9" s="48"/>
      <c r="N9" s="48"/>
    </row>
    <row r="10" spans="1:14" x14ac:dyDescent="0.3">
      <c r="A10" s="14">
        <v>1</v>
      </c>
      <c r="B10" s="14">
        <v>2</v>
      </c>
      <c r="C10" s="15">
        <v>3</v>
      </c>
      <c r="D10" s="14">
        <v>4</v>
      </c>
      <c r="E10" s="14">
        <v>5</v>
      </c>
      <c r="F10" s="14">
        <v>6</v>
      </c>
      <c r="G10" s="15">
        <v>7</v>
      </c>
      <c r="H10" s="14">
        <v>8</v>
      </c>
      <c r="I10" s="14">
        <v>9</v>
      </c>
      <c r="J10" s="14">
        <v>10</v>
      </c>
      <c r="K10" s="15">
        <v>11</v>
      </c>
      <c r="L10" s="14">
        <v>12</v>
      </c>
      <c r="M10" s="14">
        <v>12</v>
      </c>
      <c r="N10" s="14">
        <v>14</v>
      </c>
    </row>
    <row r="11" spans="1:14" x14ac:dyDescent="0.3">
      <c r="A11" s="16">
        <v>10000000</v>
      </c>
      <c r="B11" s="17" t="s">
        <v>7</v>
      </c>
      <c r="C11" s="18">
        <f t="shared" ref="C11:C88" si="0">D11+E11</f>
        <v>47403804</v>
      </c>
      <c r="D11" s="19">
        <f>D12+D18+D24+D32+D47</f>
        <v>47325104</v>
      </c>
      <c r="E11" s="19">
        <f>E12+E24+E32+E47</f>
        <v>78700</v>
      </c>
      <c r="F11" s="19">
        <v>0</v>
      </c>
      <c r="G11" s="18">
        <f t="shared" ref="G11:G16" si="1">H11+I11</f>
        <v>0</v>
      </c>
      <c r="H11" s="19">
        <f>H12+H18+H24+H32+H47</f>
        <v>0</v>
      </c>
      <c r="I11" s="19">
        <f t="shared" ref="I11:J11" si="2">I12+I18+I24+I32+I47</f>
        <v>0</v>
      </c>
      <c r="J11" s="19">
        <f t="shared" si="2"/>
        <v>0</v>
      </c>
      <c r="K11" s="18">
        <f t="shared" ref="K11:K16" si="3">L11+M11</f>
        <v>47403804</v>
      </c>
      <c r="L11" s="20">
        <f>L12+L18+L24+L32+L47</f>
        <v>47325104</v>
      </c>
      <c r="M11" s="19">
        <f t="shared" ref="M11:N11" si="4">M12+M18+M24+M32+M47</f>
        <v>78700</v>
      </c>
      <c r="N11" s="19">
        <f t="shared" si="4"/>
        <v>0</v>
      </c>
    </row>
    <row r="12" spans="1:14" ht="37.200000000000003" customHeight="1" x14ac:dyDescent="0.3">
      <c r="A12" s="16">
        <v>11000000</v>
      </c>
      <c r="B12" s="17" t="s">
        <v>8</v>
      </c>
      <c r="C12" s="18">
        <f t="shared" si="0"/>
        <v>28754700</v>
      </c>
      <c r="D12" s="21">
        <f>D13</f>
        <v>28754700</v>
      </c>
      <c r="E12" s="19">
        <v>0</v>
      </c>
      <c r="F12" s="19">
        <v>0</v>
      </c>
      <c r="G12" s="18">
        <f t="shared" si="1"/>
        <v>0</v>
      </c>
      <c r="H12" s="21">
        <f>H13</f>
        <v>0</v>
      </c>
      <c r="I12" s="19">
        <f t="shared" ref="I12:J12" si="5">I13</f>
        <v>0</v>
      </c>
      <c r="J12" s="19">
        <f t="shared" si="5"/>
        <v>0</v>
      </c>
      <c r="K12" s="18">
        <f t="shared" si="3"/>
        <v>28754700</v>
      </c>
      <c r="L12" s="21">
        <f>L13</f>
        <v>28754700</v>
      </c>
      <c r="M12" s="19">
        <f t="shared" ref="M12:N12" si="6">M13</f>
        <v>0</v>
      </c>
      <c r="N12" s="19">
        <f t="shared" si="6"/>
        <v>0</v>
      </c>
    </row>
    <row r="13" spans="1:14" ht="21" customHeight="1" x14ac:dyDescent="0.3">
      <c r="A13" s="16">
        <v>11010000</v>
      </c>
      <c r="B13" s="43" t="s">
        <v>9</v>
      </c>
      <c r="C13" s="18">
        <f t="shared" si="0"/>
        <v>28754700</v>
      </c>
      <c r="D13" s="21">
        <f>D14+D15+D16+D17</f>
        <v>28754700</v>
      </c>
      <c r="E13" s="19">
        <v>0</v>
      </c>
      <c r="F13" s="19">
        <v>0</v>
      </c>
      <c r="G13" s="18">
        <f t="shared" si="1"/>
        <v>0</v>
      </c>
      <c r="H13" s="21">
        <f>H14+H15+H16+H17</f>
        <v>0</v>
      </c>
      <c r="I13" s="19">
        <f t="shared" ref="I13:J13" si="7">I14+I15+I16+I17</f>
        <v>0</v>
      </c>
      <c r="J13" s="19">
        <f t="shared" si="7"/>
        <v>0</v>
      </c>
      <c r="K13" s="18">
        <f>L13+M13</f>
        <v>28754700</v>
      </c>
      <c r="L13" s="21">
        <f>L14+L15+L16+L17</f>
        <v>28754700</v>
      </c>
      <c r="M13" s="19">
        <f t="shared" ref="M13:N13" si="8">M14+M15+M16+M17</f>
        <v>0</v>
      </c>
      <c r="N13" s="19">
        <f t="shared" si="8"/>
        <v>0</v>
      </c>
    </row>
    <row r="14" spans="1:14" ht="52.2" customHeight="1" x14ac:dyDescent="0.3">
      <c r="A14" s="22">
        <v>11010100</v>
      </c>
      <c r="B14" s="23" t="s">
        <v>10</v>
      </c>
      <c r="C14" s="18">
        <f>D14+E14</f>
        <v>21600000</v>
      </c>
      <c r="D14" s="42">
        <v>21600000</v>
      </c>
      <c r="E14" s="25"/>
      <c r="F14" s="25"/>
      <c r="G14" s="18">
        <f>H14+I14</f>
        <v>0</v>
      </c>
      <c r="H14" s="24"/>
      <c r="I14" s="25"/>
      <c r="J14" s="25"/>
      <c r="K14" s="18">
        <f t="shared" si="3"/>
        <v>21600000</v>
      </c>
      <c r="L14" s="24">
        <f>D14+H14</f>
        <v>21600000</v>
      </c>
      <c r="M14" s="25">
        <v>0</v>
      </c>
      <c r="N14" s="25">
        <v>0</v>
      </c>
    </row>
    <row r="15" spans="1:14" ht="54.6" customHeight="1" x14ac:dyDescent="0.3">
      <c r="A15" s="22">
        <v>11010400</v>
      </c>
      <c r="B15" s="23" t="s">
        <v>11</v>
      </c>
      <c r="C15" s="18">
        <f>D15+E15</f>
        <v>7099300</v>
      </c>
      <c r="D15" s="42">
        <v>7099300</v>
      </c>
      <c r="E15" s="25"/>
      <c r="F15" s="25"/>
      <c r="G15" s="18">
        <f>H15+I15</f>
        <v>0</v>
      </c>
      <c r="H15" s="24"/>
      <c r="I15" s="25"/>
      <c r="J15" s="25"/>
      <c r="K15" s="18">
        <f t="shared" si="3"/>
        <v>7099300</v>
      </c>
      <c r="L15" s="24">
        <f t="shared" ref="L15:L17" si="9">D15+H15</f>
        <v>7099300</v>
      </c>
      <c r="M15" s="25">
        <v>0</v>
      </c>
      <c r="N15" s="25">
        <v>0</v>
      </c>
    </row>
    <row r="16" spans="1:14" ht="54" customHeight="1" x14ac:dyDescent="0.3">
      <c r="A16" s="22">
        <v>11010500</v>
      </c>
      <c r="B16" s="23" t="s">
        <v>12</v>
      </c>
      <c r="C16" s="18">
        <f t="shared" si="0"/>
        <v>25100</v>
      </c>
      <c r="D16" s="42">
        <v>25100</v>
      </c>
      <c r="E16" s="25"/>
      <c r="F16" s="25"/>
      <c r="G16" s="18">
        <f t="shared" si="1"/>
        <v>0</v>
      </c>
      <c r="H16" s="24"/>
      <c r="I16" s="25"/>
      <c r="J16" s="25"/>
      <c r="K16" s="18">
        <f t="shared" si="3"/>
        <v>25100</v>
      </c>
      <c r="L16" s="24">
        <f t="shared" si="9"/>
        <v>25100</v>
      </c>
      <c r="M16" s="25">
        <v>0</v>
      </c>
      <c r="N16" s="25">
        <v>0</v>
      </c>
    </row>
    <row r="17" spans="1:14" ht="49.95" customHeight="1" x14ac:dyDescent="0.3">
      <c r="A17" s="22">
        <v>11011300</v>
      </c>
      <c r="B17" s="23" t="s">
        <v>47</v>
      </c>
      <c r="C17" s="18">
        <f>D17+E17</f>
        <v>30300</v>
      </c>
      <c r="D17" s="42">
        <v>30300</v>
      </c>
      <c r="E17" s="25"/>
      <c r="F17" s="25"/>
      <c r="G17" s="18">
        <f>H17+I17</f>
        <v>0</v>
      </c>
      <c r="H17" s="24"/>
      <c r="I17" s="25"/>
      <c r="J17" s="25"/>
      <c r="K17" s="18">
        <f>L17+M17</f>
        <v>30300</v>
      </c>
      <c r="L17" s="24">
        <f t="shared" si="9"/>
        <v>30300</v>
      </c>
      <c r="M17" s="25">
        <v>0</v>
      </c>
      <c r="N17" s="25">
        <v>0</v>
      </c>
    </row>
    <row r="18" spans="1:14" ht="34.950000000000003" customHeight="1" x14ac:dyDescent="0.3">
      <c r="A18" s="16">
        <v>13000000</v>
      </c>
      <c r="B18" s="26" t="s">
        <v>56</v>
      </c>
      <c r="C18" s="18">
        <f t="shared" si="0"/>
        <v>2200</v>
      </c>
      <c r="D18" s="21">
        <f>D19+D22</f>
        <v>2200</v>
      </c>
      <c r="E18" s="21">
        <f t="shared" ref="E18:F18" si="10">E19+E22</f>
        <v>0</v>
      </c>
      <c r="F18" s="21">
        <f t="shared" si="10"/>
        <v>0</v>
      </c>
      <c r="G18" s="18">
        <f t="shared" ref="G18:G51" si="11">H18+I18</f>
        <v>0</v>
      </c>
      <c r="H18" s="21">
        <f>H19+H22</f>
        <v>0</v>
      </c>
      <c r="I18" s="19">
        <v>0</v>
      </c>
      <c r="J18" s="19">
        <v>0</v>
      </c>
      <c r="K18" s="18">
        <f t="shared" ref="K18:K51" si="12">L18+M18</f>
        <v>2200</v>
      </c>
      <c r="L18" s="21">
        <f>L19+L22</f>
        <v>2200</v>
      </c>
      <c r="M18" s="19">
        <v>0</v>
      </c>
      <c r="N18" s="19">
        <v>0</v>
      </c>
    </row>
    <row r="19" spans="1:14" ht="33" hidden="1" customHeight="1" x14ac:dyDescent="0.3">
      <c r="A19" s="16">
        <v>13010000</v>
      </c>
      <c r="B19" s="26" t="s">
        <v>57</v>
      </c>
      <c r="C19" s="18">
        <f t="shared" si="0"/>
        <v>0</v>
      </c>
      <c r="D19" s="21">
        <f>D20+D21</f>
        <v>0</v>
      </c>
      <c r="E19" s="21">
        <f>E20+E21</f>
        <v>0</v>
      </c>
      <c r="F19" s="19">
        <v>0</v>
      </c>
      <c r="G19" s="18">
        <f t="shared" si="11"/>
        <v>0</v>
      </c>
      <c r="H19" s="21">
        <f>H20+H21</f>
        <v>0</v>
      </c>
      <c r="I19" s="19">
        <f t="shared" ref="I19:J19" si="13">I21</f>
        <v>0</v>
      </c>
      <c r="J19" s="19">
        <f t="shared" si="13"/>
        <v>0</v>
      </c>
      <c r="K19" s="18">
        <f t="shared" si="12"/>
        <v>0</v>
      </c>
      <c r="L19" s="21">
        <f>L20+L21</f>
        <v>0</v>
      </c>
      <c r="M19" s="19">
        <f t="shared" ref="M19:N19" si="14">M21</f>
        <v>0</v>
      </c>
      <c r="N19" s="19">
        <f t="shared" si="14"/>
        <v>0</v>
      </c>
    </row>
    <row r="20" spans="1:14" ht="65.400000000000006" hidden="1" customHeight="1" x14ac:dyDescent="0.3">
      <c r="A20" s="22">
        <v>13010100</v>
      </c>
      <c r="B20" s="23" t="s">
        <v>58</v>
      </c>
      <c r="C20" s="18">
        <f t="shared" si="0"/>
        <v>0</v>
      </c>
      <c r="D20" s="27">
        <v>0</v>
      </c>
      <c r="E20" s="19"/>
      <c r="F20" s="19"/>
      <c r="G20" s="18">
        <f t="shared" si="11"/>
        <v>0</v>
      </c>
      <c r="H20" s="24"/>
      <c r="I20" s="19"/>
      <c r="J20" s="19"/>
      <c r="K20" s="18">
        <f t="shared" si="12"/>
        <v>0</v>
      </c>
      <c r="L20" s="24">
        <f>D20+H20</f>
        <v>0</v>
      </c>
      <c r="M20" s="25">
        <v>0</v>
      </c>
      <c r="N20" s="25">
        <v>0</v>
      </c>
    </row>
    <row r="21" spans="1:14" ht="81" hidden="1" customHeight="1" x14ac:dyDescent="0.3">
      <c r="A21" s="22">
        <v>13010200</v>
      </c>
      <c r="B21" s="23" t="s">
        <v>59</v>
      </c>
      <c r="C21" s="18">
        <f t="shared" si="0"/>
        <v>0</v>
      </c>
      <c r="D21" s="27">
        <v>0</v>
      </c>
      <c r="E21" s="25"/>
      <c r="F21" s="25"/>
      <c r="G21" s="18">
        <f t="shared" si="11"/>
        <v>0</v>
      </c>
      <c r="H21" s="24"/>
      <c r="I21" s="25"/>
      <c r="J21" s="25"/>
      <c r="K21" s="18">
        <f t="shared" si="12"/>
        <v>0</v>
      </c>
      <c r="L21" s="24">
        <f>D21+H21</f>
        <v>0</v>
      </c>
      <c r="M21" s="25">
        <v>0</v>
      </c>
      <c r="N21" s="25">
        <v>0</v>
      </c>
    </row>
    <row r="22" spans="1:14" ht="33.6" customHeight="1" x14ac:dyDescent="0.3">
      <c r="A22" s="16">
        <v>13030000</v>
      </c>
      <c r="B22" s="26" t="s">
        <v>60</v>
      </c>
      <c r="C22" s="18">
        <f>D22+E22</f>
        <v>2200</v>
      </c>
      <c r="D22" s="21">
        <f>D23</f>
        <v>2200</v>
      </c>
      <c r="E22" s="21">
        <f>E23</f>
        <v>0</v>
      </c>
      <c r="F22" s="19">
        <v>0</v>
      </c>
      <c r="G22" s="18">
        <f t="shared" si="11"/>
        <v>0</v>
      </c>
      <c r="H22" s="21">
        <f>H23</f>
        <v>0</v>
      </c>
      <c r="I22" s="19">
        <v>0</v>
      </c>
      <c r="J22" s="19">
        <v>0</v>
      </c>
      <c r="K22" s="18">
        <f t="shared" si="12"/>
        <v>2200</v>
      </c>
      <c r="L22" s="21">
        <f>L23</f>
        <v>2200</v>
      </c>
      <c r="M22" s="19">
        <v>0</v>
      </c>
      <c r="N22" s="19">
        <v>0</v>
      </c>
    </row>
    <row r="23" spans="1:14" ht="82.95" customHeight="1" x14ac:dyDescent="0.3">
      <c r="A23" s="22">
        <v>13030100</v>
      </c>
      <c r="B23" s="23" t="s">
        <v>139</v>
      </c>
      <c r="C23" s="18">
        <f>D23+E23</f>
        <v>2200</v>
      </c>
      <c r="D23" s="42">
        <v>2200</v>
      </c>
      <c r="E23" s="25">
        <v>0</v>
      </c>
      <c r="F23" s="25">
        <v>0</v>
      </c>
      <c r="G23" s="18">
        <f t="shared" si="11"/>
        <v>0</v>
      </c>
      <c r="H23" s="24"/>
      <c r="I23" s="25"/>
      <c r="J23" s="25"/>
      <c r="K23" s="18">
        <f>L23+M23</f>
        <v>2200</v>
      </c>
      <c r="L23" s="24">
        <f>D23+H23</f>
        <v>2200</v>
      </c>
      <c r="M23" s="25">
        <v>0</v>
      </c>
      <c r="N23" s="25">
        <v>0</v>
      </c>
    </row>
    <row r="24" spans="1:14" ht="20.399999999999999" customHeight="1" x14ac:dyDescent="0.3">
      <c r="A24" s="28" t="s">
        <v>61</v>
      </c>
      <c r="B24" s="26" t="s">
        <v>62</v>
      </c>
      <c r="C24" s="18">
        <f>D24+E24</f>
        <v>220000</v>
      </c>
      <c r="D24" s="21">
        <f>D25+D27+D29</f>
        <v>220000</v>
      </c>
      <c r="E24" s="21">
        <v>0</v>
      </c>
      <c r="F24" s="21">
        <v>0</v>
      </c>
      <c r="G24" s="18">
        <f t="shared" ref="G24:N24" si="15">G25+G27+G29</f>
        <v>0</v>
      </c>
      <c r="H24" s="21">
        <f>H25+H27+H29</f>
        <v>0</v>
      </c>
      <c r="I24" s="21">
        <f t="shared" ref="I24:J24" si="16">I25+I27+I29</f>
        <v>0</v>
      </c>
      <c r="J24" s="21">
        <f t="shared" si="16"/>
        <v>0</v>
      </c>
      <c r="K24" s="18">
        <f>K25+K27+K29</f>
        <v>220000</v>
      </c>
      <c r="L24" s="21">
        <f>L25+L27+L29</f>
        <v>220000</v>
      </c>
      <c r="M24" s="21">
        <f t="shared" si="15"/>
        <v>0</v>
      </c>
      <c r="N24" s="21">
        <f t="shared" si="15"/>
        <v>0</v>
      </c>
    </row>
    <row r="25" spans="1:14" ht="31.2" hidden="1" x14ac:dyDescent="0.3">
      <c r="A25" s="28" t="s">
        <v>63</v>
      </c>
      <c r="B25" s="26" t="s">
        <v>64</v>
      </c>
      <c r="C25" s="18">
        <f t="shared" ref="C25:C31" si="17">D25+E25</f>
        <v>0</v>
      </c>
      <c r="D25" s="21">
        <f>D26</f>
        <v>0</v>
      </c>
      <c r="E25" s="21">
        <v>0</v>
      </c>
      <c r="F25" s="21">
        <v>0</v>
      </c>
      <c r="G25" s="18">
        <f>G26</f>
        <v>0</v>
      </c>
      <c r="H25" s="21">
        <f>H26</f>
        <v>0</v>
      </c>
      <c r="I25" s="21">
        <f t="shared" ref="I25:J25" si="18">I26</f>
        <v>0</v>
      </c>
      <c r="J25" s="21">
        <f t="shared" si="18"/>
        <v>0</v>
      </c>
      <c r="K25" s="18">
        <f t="shared" ref="K25:N25" si="19">K26</f>
        <v>0</v>
      </c>
      <c r="L25" s="21">
        <f t="shared" si="19"/>
        <v>0</v>
      </c>
      <c r="M25" s="21">
        <f t="shared" si="19"/>
        <v>0</v>
      </c>
      <c r="N25" s="21">
        <f t="shared" si="19"/>
        <v>0</v>
      </c>
    </row>
    <row r="26" spans="1:14" hidden="1" x14ac:dyDescent="0.3">
      <c r="A26" s="29" t="s">
        <v>65</v>
      </c>
      <c r="B26" s="23" t="s">
        <v>36</v>
      </c>
      <c r="C26" s="18">
        <f t="shared" si="17"/>
        <v>0</v>
      </c>
      <c r="D26" s="27">
        <v>0</v>
      </c>
      <c r="E26" s="24"/>
      <c r="F26" s="24"/>
      <c r="G26" s="18">
        <f>H26+I26</f>
        <v>0</v>
      </c>
      <c r="H26" s="30"/>
      <c r="I26" s="21"/>
      <c r="J26" s="19"/>
      <c r="K26" s="18">
        <f>L26+M26</f>
        <v>0</v>
      </c>
      <c r="L26" s="24">
        <f>D26+H26</f>
        <v>0</v>
      </c>
      <c r="M26" s="24">
        <v>0</v>
      </c>
      <c r="N26" s="24">
        <f t="shared" ref="N26" si="20">F26+J26</f>
        <v>0</v>
      </c>
    </row>
    <row r="27" spans="1:14" ht="46.8" hidden="1" x14ac:dyDescent="0.3">
      <c r="A27" s="28" t="s">
        <v>66</v>
      </c>
      <c r="B27" s="26" t="s">
        <v>67</v>
      </c>
      <c r="C27" s="18">
        <f>D27+E27</f>
        <v>0</v>
      </c>
      <c r="D27" s="21">
        <f>D28</f>
        <v>0</v>
      </c>
      <c r="E27" s="21">
        <v>0</v>
      </c>
      <c r="F27" s="21">
        <v>0</v>
      </c>
      <c r="G27" s="18">
        <f t="shared" ref="G27" si="21">G28</f>
        <v>0</v>
      </c>
      <c r="H27" s="20">
        <f>H28</f>
        <v>0</v>
      </c>
      <c r="I27" s="21">
        <f t="shared" ref="I27:J27" si="22">I28</f>
        <v>0</v>
      </c>
      <c r="J27" s="21">
        <f t="shared" si="22"/>
        <v>0</v>
      </c>
      <c r="K27" s="18">
        <f>L27+M27</f>
        <v>0</v>
      </c>
      <c r="L27" s="21">
        <f>L28</f>
        <v>0</v>
      </c>
      <c r="M27" s="21">
        <f t="shared" ref="M27:N27" si="23">M28</f>
        <v>0</v>
      </c>
      <c r="N27" s="21">
        <f t="shared" si="23"/>
        <v>0</v>
      </c>
    </row>
    <row r="28" spans="1:14" hidden="1" x14ac:dyDescent="0.3">
      <c r="A28" s="29" t="s">
        <v>68</v>
      </c>
      <c r="B28" s="23" t="s">
        <v>36</v>
      </c>
      <c r="C28" s="18">
        <f>D28+E28</f>
        <v>0</v>
      </c>
      <c r="D28" s="27">
        <v>0</v>
      </c>
      <c r="E28" s="24"/>
      <c r="F28" s="24"/>
      <c r="G28" s="18">
        <f>H28+I28</f>
        <v>0</v>
      </c>
      <c r="H28" s="30"/>
      <c r="I28" s="24"/>
      <c r="J28" s="25"/>
      <c r="K28" s="18">
        <f>L28+M28</f>
        <v>0</v>
      </c>
      <c r="L28" s="24">
        <f>D28+H28</f>
        <v>0</v>
      </c>
      <c r="M28" s="24">
        <f t="shared" ref="M28:N28" si="24">E28+I28</f>
        <v>0</v>
      </c>
      <c r="N28" s="24">
        <f t="shared" si="24"/>
        <v>0</v>
      </c>
    </row>
    <row r="29" spans="1:14" ht="49.2" customHeight="1" x14ac:dyDescent="0.3">
      <c r="A29" s="28" t="s">
        <v>69</v>
      </c>
      <c r="B29" s="26" t="s">
        <v>70</v>
      </c>
      <c r="C29" s="18">
        <f t="shared" si="17"/>
        <v>220000</v>
      </c>
      <c r="D29" s="21">
        <f>D30+D31</f>
        <v>220000</v>
      </c>
      <c r="E29" s="21">
        <v>0</v>
      </c>
      <c r="F29" s="21">
        <v>0</v>
      </c>
      <c r="G29" s="18">
        <f t="shared" ref="G29:N29" si="25">G30+G31</f>
        <v>0</v>
      </c>
      <c r="H29" s="21">
        <f t="shared" si="25"/>
        <v>0</v>
      </c>
      <c r="I29" s="21">
        <f t="shared" si="25"/>
        <v>0</v>
      </c>
      <c r="J29" s="21">
        <f t="shared" si="25"/>
        <v>0</v>
      </c>
      <c r="K29" s="18">
        <f>K30+K31</f>
        <v>220000</v>
      </c>
      <c r="L29" s="21">
        <f>L30+L31</f>
        <v>220000</v>
      </c>
      <c r="M29" s="21">
        <f t="shared" si="25"/>
        <v>0</v>
      </c>
      <c r="N29" s="21">
        <f t="shared" si="25"/>
        <v>0</v>
      </c>
    </row>
    <row r="30" spans="1:14" ht="131.4" hidden="1" customHeight="1" x14ac:dyDescent="0.3">
      <c r="A30" s="29" t="s">
        <v>71</v>
      </c>
      <c r="B30" s="23" t="s">
        <v>72</v>
      </c>
      <c r="C30" s="18">
        <f t="shared" si="17"/>
        <v>0</v>
      </c>
      <c r="D30" s="27">
        <v>0</v>
      </c>
      <c r="E30" s="21"/>
      <c r="F30" s="19"/>
      <c r="G30" s="18">
        <f t="shared" si="11"/>
        <v>0</v>
      </c>
      <c r="H30" s="24"/>
      <c r="I30" s="21"/>
      <c r="J30" s="19"/>
      <c r="K30" s="18">
        <f>L30+M30</f>
        <v>0</v>
      </c>
      <c r="L30" s="24">
        <f>D30+H30</f>
        <v>0</v>
      </c>
      <c r="M30" s="24">
        <v>0</v>
      </c>
      <c r="N30" s="25">
        <v>0</v>
      </c>
    </row>
    <row r="31" spans="1:14" ht="101.4" customHeight="1" x14ac:dyDescent="0.3">
      <c r="A31" s="29" t="s">
        <v>73</v>
      </c>
      <c r="B31" s="23" t="s">
        <v>37</v>
      </c>
      <c r="C31" s="18">
        <f t="shared" si="17"/>
        <v>220000</v>
      </c>
      <c r="D31" s="42">
        <v>220000</v>
      </c>
      <c r="E31" s="24"/>
      <c r="F31" s="25"/>
      <c r="G31" s="18">
        <f t="shared" si="11"/>
        <v>0</v>
      </c>
      <c r="H31" s="24"/>
      <c r="I31" s="24"/>
      <c r="J31" s="25"/>
      <c r="K31" s="18">
        <f>L31+M31</f>
        <v>220000</v>
      </c>
      <c r="L31" s="24">
        <f>D31+H31</f>
        <v>220000</v>
      </c>
      <c r="M31" s="24">
        <v>0</v>
      </c>
      <c r="N31" s="25">
        <v>0</v>
      </c>
    </row>
    <row r="32" spans="1:14" ht="52.2" customHeight="1" x14ac:dyDescent="0.3">
      <c r="A32" s="28" t="s">
        <v>74</v>
      </c>
      <c r="B32" s="26" t="s">
        <v>75</v>
      </c>
      <c r="C32" s="18">
        <f t="shared" si="0"/>
        <v>18348204</v>
      </c>
      <c r="D32" s="21">
        <f>D33+D43</f>
        <v>18348204</v>
      </c>
      <c r="E32" s="21">
        <v>0</v>
      </c>
      <c r="F32" s="19">
        <v>0</v>
      </c>
      <c r="G32" s="18">
        <f t="shared" si="11"/>
        <v>0</v>
      </c>
      <c r="H32" s="21">
        <f>H33+H43</f>
        <v>0</v>
      </c>
      <c r="I32" s="21">
        <v>0</v>
      </c>
      <c r="J32" s="19">
        <v>0</v>
      </c>
      <c r="K32" s="18">
        <f t="shared" si="12"/>
        <v>18348204</v>
      </c>
      <c r="L32" s="21">
        <f>L33+L43</f>
        <v>18348204</v>
      </c>
      <c r="M32" s="21">
        <v>0</v>
      </c>
      <c r="N32" s="19">
        <v>0</v>
      </c>
    </row>
    <row r="33" spans="1:14" x14ac:dyDescent="0.3">
      <c r="A33" s="28" t="s">
        <v>76</v>
      </c>
      <c r="B33" s="26" t="s">
        <v>77</v>
      </c>
      <c r="C33" s="18">
        <f t="shared" si="0"/>
        <v>10509400</v>
      </c>
      <c r="D33" s="21">
        <f>D34+D35+D36+D37+D38+D39+D40+D41</f>
        <v>10509400</v>
      </c>
      <c r="E33" s="21">
        <v>0</v>
      </c>
      <c r="F33" s="19">
        <v>0</v>
      </c>
      <c r="G33" s="18">
        <f t="shared" si="11"/>
        <v>0</v>
      </c>
      <c r="H33" s="21">
        <f>H34+H36+H37+H38+H39+H40+H41+H42</f>
        <v>0</v>
      </c>
      <c r="I33" s="21">
        <v>0</v>
      </c>
      <c r="J33" s="19">
        <v>0</v>
      </c>
      <c r="K33" s="18">
        <f>L33+M33</f>
        <v>10509400</v>
      </c>
      <c r="L33" s="21">
        <f>L34+L35+L36+L37+L38+L39+L40+L41+L42</f>
        <v>10509400</v>
      </c>
      <c r="M33" s="21">
        <v>0</v>
      </c>
      <c r="N33" s="19">
        <v>0</v>
      </c>
    </row>
    <row r="34" spans="1:14" ht="65.400000000000006" customHeight="1" x14ac:dyDescent="0.3">
      <c r="A34" s="29" t="s">
        <v>78</v>
      </c>
      <c r="B34" s="23" t="s">
        <v>79</v>
      </c>
      <c r="C34" s="18">
        <f t="shared" si="0"/>
        <v>3800</v>
      </c>
      <c r="D34" s="27">
        <v>3800</v>
      </c>
      <c r="E34" s="24"/>
      <c r="F34" s="25"/>
      <c r="G34" s="18">
        <f t="shared" si="11"/>
        <v>0</v>
      </c>
      <c r="H34" s="24"/>
      <c r="I34" s="24"/>
      <c r="J34" s="25"/>
      <c r="K34" s="18">
        <f>L34+M34</f>
        <v>3800</v>
      </c>
      <c r="L34" s="24">
        <f>D34+H34</f>
        <v>3800</v>
      </c>
      <c r="M34" s="24">
        <v>0</v>
      </c>
      <c r="N34" s="25">
        <v>0</v>
      </c>
    </row>
    <row r="35" spans="1:14" ht="64.95" customHeight="1" x14ac:dyDescent="0.3">
      <c r="A35" s="29" t="s">
        <v>80</v>
      </c>
      <c r="B35" s="23" t="s">
        <v>48</v>
      </c>
      <c r="C35" s="18">
        <f t="shared" si="0"/>
        <v>4650</v>
      </c>
      <c r="D35" s="27">
        <v>4650</v>
      </c>
      <c r="E35" s="24"/>
      <c r="F35" s="25"/>
      <c r="G35" s="18">
        <v>0</v>
      </c>
      <c r="H35" s="24"/>
      <c r="I35" s="24"/>
      <c r="J35" s="25"/>
      <c r="K35" s="18">
        <f>L35+M35</f>
        <v>4650</v>
      </c>
      <c r="L35" s="24">
        <f>D35+H35</f>
        <v>4650</v>
      </c>
      <c r="M35" s="24">
        <v>0</v>
      </c>
      <c r="N35" s="25">
        <v>0</v>
      </c>
    </row>
    <row r="36" spans="1:14" ht="67.2" customHeight="1" x14ac:dyDescent="0.3">
      <c r="A36" s="29" t="s">
        <v>81</v>
      </c>
      <c r="B36" s="23" t="s">
        <v>82</v>
      </c>
      <c r="C36" s="18">
        <f t="shared" si="0"/>
        <v>66650</v>
      </c>
      <c r="D36" s="27">
        <v>66650</v>
      </c>
      <c r="E36" s="24"/>
      <c r="F36" s="25"/>
      <c r="G36" s="18">
        <f t="shared" si="11"/>
        <v>0</v>
      </c>
      <c r="H36" s="24"/>
      <c r="I36" s="24"/>
      <c r="J36" s="25"/>
      <c r="K36" s="18">
        <f t="shared" si="12"/>
        <v>66650</v>
      </c>
      <c r="L36" s="24">
        <f t="shared" ref="L36:L42" si="26">D36+H36</f>
        <v>66650</v>
      </c>
      <c r="M36" s="24">
        <v>0</v>
      </c>
      <c r="N36" s="25">
        <v>0</v>
      </c>
    </row>
    <row r="37" spans="1:14" ht="62.4" x14ac:dyDescent="0.3">
      <c r="A37" s="29" t="s">
        <v>83</v>
      </c>
      <c r="B37" s="23" t="s">
        <v>84</v>
      </c>
      <c r="C37" s="18">
        <f t="shared" si="0"/>
        <v>254000</v>
      </c>
      <c r="D37" s="27">
        <v>254000</v>
      </c>
      <c r="E37" s="24"/>
      <c r="F37" s="25"/>
      <c r="G37" s="18">
        <f t="shared" si="11"/>
        <v>0</v>
      </c>
      <c r="H37" s="24"/>
      <c r="I37" s="24"/>
      <c r="J37" s="25"/>
      <c r="K37" s="18">
        <f t="shared" si="12"/>
        <v>254000</v>
      </c>
      <c r="L37" s="24">
        <f t="shared" si="26"/>
        <v>254000</v>
      </c>
      <c r="M37" s="24">
        <v>0</v>
      </c>
      <c r="N37" s="25">
        <v>0</v>
      </c>
    </row>
    <row r="38" spans="1:14" ht="17.399999999999999" customHeight="1" x14ac:dyDescent="0.3">
      <c r="A38" s="29" t="s">
        <v>85</v>
      </c>
      <c r="B38" s="23" t="s">
        <v>86</v>
      </c>
      <c r="C38" s="18">
        <f t="shared" si="0"/>
        <v>510000</v>
      </c>
      <c r="D38" s="27">
        <v>510000</v>
      </c>
      <c r="E38" s="24"/>
      <c r="F38" s="25"/>
      <c r="G38" s="18">
        <f t="shared" si="11"/>
        <v>0</v>
      </c>
      <c r="H38" s="24"/>
      <c r="I38" s="24"/>
      <c r="J38" s="25"/>
      <c r="K38" s="18">
        <f t="shared" si="12"/>
        <v>510000</v>
      </c>
      <c r="L38" s="24">
        <f t="shared" si="26"/>
        <v>510000</v>
      </c>
      <c r="M38" s="24">
        <v>0</v>
      </c>
      <c r="N38" s="25">
        <v>0</v>
      </c>
    </row>
    <row r="39" spans="1:14" ht="18" customHeight="1" x14ac:dyDescent="0.3">
      <c r="A39" s="29" t="s">
        <v>87</v>
      </c>
      <c r="B39" s="23" t="s">
        <v>88</v>
      </c>
      <c r="C39" s="18">
        <f t="shared" si="0"/>
        <v>8001800</v>
      </c>
      <c r="D39" s="27">
        <v>8001800</v>
      </c>
      <c r="E39" s="24"/>
      <c r="F39" s="25"/>
      <c r="G39" s="18">
        <f t="shared" si="11"/>
        <v>0</v>
      </c>
      <c r="H39" s="24"/>
      <c r="I39" s="24"/>
      <c r="J39" s="25"/>
      <c r="K39" s="18">
        <f t="shared" si="12"/>
        <v>8001800</v>
      </c>
      <c r="L39" s="24">
        <f t="shared" si="26"/>
        <v>8001800</v>
      </c>
      <c r="M39" s="24">
        <v>0</v>
      </c>
      <c r="N39" s="25">
        <v>0</v>
      </c>
    </row>
    <row r="40" spans="1:14" ht="16.2" customHeight="1" x14ac:dyDescent="0.3">
      <c r="A40" s="29" t="s">
        <v>89</v>
      </c>
      <c r="B40" s="23" t="s">
        <v>90</v>
      </c>
      <c r="C40" s="18">
        <f>D40+E40</f>
        <v>650000</v>
      </c>
      <c r="D40" s="27">
        <v>650000</v>
      </c>
      <c r="E40" s="24"/>
      <c r="F40" s="25"/>
      <c r="G40" s="18">
        <f t="shared" si="11"/>
        <v>0</v>
      </c>
      <c r="H40" s="24"/>
      <c r="I40" s="24"/>
      <c r="J40" s="25"/>
      <c r="K40" s="18">
        <f t="shared" si="12"/>
        <v>650000</v>
      </c>
      <c r="L40" s="24">
        <f t="shared" si="26"/>
        <v>650000</v>
      </c>
      <c r="M40" s="24">
        <v>0</v>
      </c>
      <c r="N40" s="25">
        <v>0</v>
      </c>
    </row>
    <row r="41" spans="1:14" ht="18" customHeight="1" x14ac:dyDescent="0.3">
      <c r="A41" s="29" t="s">
        <v>91</v>
      </c>
      <c r="B41" s="23" t="s">
        <v>92</v>
      </c>
      <c r="C41" s="18">
        <f t="shared" si="0"/>
        <v>1018500</v>
      </c>
      <c r="D41" s="27">
        <v>1018500</v>
      </c>
      <c r="E41" s="24"/>
      <c r="F41" s="25"/>
      <c r="G41" s="18">
        <f t="shared" si="11"/>
        <v>0</v>
      </c>
      <c r="H41" s="24"/>
      <c r="I41" s="24"/>
      <c r="J41" s="25"/>
      <c r="K41" s="18">
        <f t="shared" si="12"/>
        <v>1018500</v>
      </c>
      <c r="L41" s="24">
        <f t="shared" si="26"/>
        <v>1018500</v>
      </c>
      <c r="M41" s="24">
        <v>0</v>
      </c>
      <c r="N41" s="25">
        <v>0</v>
      </c>
    </row>
    <row r="42" spans="1:14" ht="15.6" hidden="1" customHeight="1" x14ac:dyDescent="0.3">
      <c r="A42" s="22">
        <v>18011100</v>
      </c>
      <c r="B42" s="31" t="s">
        <v>13</v>
      </c>
      <c r="C42" s="18">
        <f t="shared" si="0"/>
        <v>0</v>
      </c>
      <c r="D42" s="24">
        <v>0</v>
      </c>
      <c r="E42" s="24">
        <v>0</v>
      </c>
      <c r="F42" s="25">
        <v>0</v>
      </c>
      <c r="G42" s="18">
        <f t="shared" si="11"/>
        <v>0</v>
      </c>
      <c r="H42" s="24"/>
      <c r="I42" s="24"/>
      <c r="J42" s="25"/>
      <c r="K42" s="18">
        <f t="shared" si="12"/>
        <v>0</v>
      </c>
      <c r="L42" s="24">
        <f t="shared" si="26"/>
        <v>0</v>
      </c>
      <c r="M42" s="24">
        <v>0</v>
      </c>
      <c r="N42" s="25">
        <v>0</v>
      </c>
    </row>
    <row r="43" spans="1:14" ht="19.2" customHeight="1" x14ac:dyDescent="0.3">
      <c r="A43" s="28" t="s">
        <v>93</v>
      </c>
      <c r="B43" s="26" t="s">
        <v>94</v>
      </c>
      <c r="C43" s="18">
        <f>D43+E43</f>
        <v>7838804</v>
      </c>
      <c r="D43" s="21">
        <f>D44+D45+D46</f>
        <v>7838804</v>
      </c>
      <c r="E43" s="21">
        <v>0</v>
      </c>
      <c r="F43" s="19">
        <v>0</v>
      </c>
      <c r="G43" s="18">
        <f t="shared" si="11"/>
        <v>0</v>
      </c>
      <c r="H43" s="21">
        <f>H44+H45+H46</f>
        <v>0</v>
      </c>
      <c r="I43" s="21">
        <v>0</v>
      </c>
      <c r="J43" s="19">
        <v>0</v>
      </c>
      <c r="K43" s="18">
        <f t="shared" si="12"/>
        <v>7838804</v>
      </c>
      <c r="L43" s="21">
        <f>L44+L45+L46</f>
        <v>7838804</v>
      </c>
      <c r="M43" s="21">
        <v>0</v>
      </c>
      <c r="N43" s="19">
        <v>0</v>
      </c>
    </row>
    <row r="44" spans="1:14" x14ac:dyDescent="0.3">
      <c r="A44" s="29" t="s">
        <v>95</v>
      </c>
      <c r="B44" s="23" t="s">
        <v>96</v>
      </c>
      <c r="C44" s="18">
        <f t="shared" si="0"/>
        <v>260400</v>
      </c>
      <c r="D44" s="27">
        <v>260400</v>
      </c>
      <c r="E44" s="24"/>
      <c r="F44" s="25"/>
      <c r="G44" s="18">
        <f t="shared" si="11"/>
        <v>0</v>
      </c>
      <c r="H44" s="24"/>
      <c r="I44" s="24"/>
      <c r="J44" s="25"/>
      <c r="K44" s="18">
        <f t="shared" si="12"/>
        <v>260400</v>
      </c>
      <c r="L44" s="24">
        <f>D44+H44</f>
        <v>260400</v>
      </c>
      <c r="M44" s="24">
        <v>0</v>
      </c>
      <c r="N44" s="25">
        <v>0</v>
      </c>
    </row>
    <row r="45" spans="1:14" x14ac:dyDescent="0.3">
      <c r="A45" s="29" t="s">
        <v>97</v>
      </c>
      <c r="B45" s="23" t="s">
        <v>98</v>
      </c>
      <c r="C45" s="18">
        <f t="shared" si="0"/>
        <v>2400000</v>
      </c>
      <c r="D45" s="27">
        <v>2400000</v>
      </c>
      <c r="E45" s="24"/>
      <c r="F45" s="25"/>
      <c r="G45" s="18">
        <f t="shared" si="11"/>
        <v>0</v>
      </c>
      <c r="H45" s="24"/>
      <c r="I45" s="24"/>
      <c r="J45" s="25"/>
      <c r="K45" s="18">
        <f t="shared" si="12"/>
        <v>2400000</v>
      </c>
      <c r="L45" s="24">
        <f t="shared" ref="L45:L46" si="27">D45+H45</f>
        <v>2400000</v>
      </c>
      <c r="M45" s="24">
        <v>0</v>
      </c>
      <c r="N45" s="25">
        <v>0</v>
      </c>
    </row>
    <row r="46" spans="1:14" ht="78" x14ac:dyDescent="0.3">
      <c r="A46" s="29" t="s">
        <v>99</v>
      </c>
      <c r="B46" s="23" t="s">
        <v>100</v>
      </c>
      <c r="C46" s="18">
        <f t="shared" si="0"/>
        <v>5178404</v>
      </c>
      <c r="D46" s="27">
        <v>5178404</v>
      </c>
      <c r="E46" s="24"/>
      <c r="F46" s="25"/>
      <c r="G46" s="18">
        <f t="shared" si="11"/>
        <v>0</v>
      </c>
      <c r="H46" s="24"/>
      <c r="I46" s="24"/>
      <c r="J46" s="25"/>
      <c r="K46" s="18">
        <f t="shared" si="12"/>
        <v>5178404</v>
      </c>
      <c r="L46" s="24">
        <f t="shared" si="27"/>
        <v>5178404</v>
      </c>
      <c r="M46" s="24">
        <v>0</v>
      </c>
      <c r="N46" s="25">
        <v>0</v>
      </c>
    </row>
    <row r="47" spans="1:14" ht="19.2" customHeight="1" x14ac:dyDescent="0.3">
      <c r="A47" s="28" t="s">
        <v>101</v>
      </c>
      <c r="B47" s="26" t="s">
        <v>102</v>
      </c>
      <c r="C47" s="18">
        <f t="shared" si="0"/>
        <v>78700</v>
      </c>
      <c r="D47" s="21">
        <v>0</v>
      </c>
      <c r="E47" s="21">
        <f>E48</f>
        <v>78700</v>
      </c>
      <c r="F47" s="19">
        <v>0</v>
      </c>
      <c r="G47" s="18">
        <f t="shared" si="11"/>
        <v>0</v>
      </c>
      <c r="H47" s="21">
        <v>0</v>
      </c>
      <c r="I47" s="21">
        <f>I48</f>
        <v>0</v>
      </c>
      <c r="J47" s="19">
        <v>0</v>
      </c>
      <c r="K47" s="18">
        <f t="shared" si="12"/>
        <v>78700</v>
      </c>
      <c r="L47" s="21">
        <v>0</v>
      </c>
      <c r="M47" s="21">
        <f>M48</f>
        <v>78700</v>
      </c>
      <c r="N47" s="19">
        <v>0</v>
      </c>
    </row>
    <row r="48" spans="1:14" ht="19.2" customHeight="1" x14ac:dyDescent="0.3">
      <c r="A48" s="28" t="s">
        <v>103</v>
      </c>
      <c r="B48" s="26" t="s">
        <v>104</v>
      </c>
      <c r="C48" s="18">
        <f t="shared" si="0"/>
        <v>78700</v>
      </c>
      <c r="D48" s="21">
        <v>0</v>
      </c>
      <c r="E48" s="21">
        <f>E49+E50+E51</f>
        <v>78700</v>
      </c>
      <c r="F48" s="19">
        <v>0</v>
      </c>
      <c r="G48" s="18">
        <f t="shared" si="11"/>
        <v>0</v>
      </c>
      <c r="H48" s="21">
        <v>0</v>
      </c>
      <c r="I48" s="21">
        <f>I49+I50+I51</f>
        <v>0</v>
      </c>
      <c r="J48" s="19">
        <v>0</v>
      </c>
      <c r="K48" s="18">
        <f t="shared" si="12"/>
        <v>78700</v>
      </c>
      <c r="L48" s="21">
        <v>0</v>
      </c>
      <c r="M48" s="21">
        <f>M49+M50+M51</f>
        <v>78700</v>
      </c>
      <c r="N48" s="19">
        <v>0</v>
      </c>
    </row>
    <row r="49" spans="1:14" ht="83.4" customHeight="1" x14ac:dyDescent="0.3">
      <c r="A49" s="29" t="s">
        <v>105</v>
      </c>
      <c r="B49" s="23" t="s">
        <v>106</v>
      </c>
      <c r="C49" s="18">
        <f t="shared" si="0"/>
        <v>76000</v>
      </c>
      <c r="D49" s="24">
        <v>0</v>
      </c>
      <c r="E49" s="42">
        <v>76000</v>
      </c>
      <c r="F49" s="25">
        <v>0</v>
      </c>
      <c r="G49" s="18">
        <f t="shared" si="11"/>
        <v>0</v>
      </c>
      <c r="H49" s="24"/>
      <c r="I49" s="24"/>
      <c r="J49" s="25"/>
      <c r="K49" s="18">
        <f t="shared" si="12"/>
        <v>76000</v>
      </c>
      <c r="L49" s="24">
        <v>0</v>
      </c>
      <c r="M49" s="24">
        <f>E49+I49</f>
        <v>76000</v>
      </c>
      <c r="N49" s="25">
        <v>0</v>
      </c>
    </row>
    <row r="50" spans="1:14" ht="33.6" customHeight="1" x14ac:dyDescent="0.3">
      <c r="A50" s="29" t="s">
        <v>107</v>
      </c>
      <c r="B50" s="23" t="s">
        <v>108</v>
      </c>
      <c r="C50" s="18">
        <f t="shared" si="0"/>
        <v>280</v>
      </c>
      <c r="D50" s="24">
        <v>0</v>
      </c>
      <c r="E50" s="42">
        <v>280</v>
      </c>
      <c r="F50" s="25">
        <v>0</v>
      </c>
      <c r="G50" s="18">
        <f t="shared" si="11"/>
        <v>0</v>
      </c>
      <c r="H50" s="24"/>
      <c r="I50" s="24"/>
      <c r="J50" s="25"/>
      <c r="K50" s="18">
        <f t="shared" si="12"/>
        <v>280</v>
      </c>
      <c r="L50" s="24">
        <v>0</v>
      </c>
      <c r="M50" s="24">
        <f t="shared" ref="M50:M51" si="28">E50+I50</f>
        <v>280</v>
      </c>
      <c r="N50" s="25">
        <v>0</v>
      </c>
    </row>
    <row r="51" spans="1:14" ht="64.95" customHeight="1" x14ac:dyDescent="0.3">
      <c r="A51" s="29" t="s">
        <v>109</v>
      </c>
      <c r="B51" s="23" t="s">
        <v>110</v>
      </c>
      <c r="C51" s="18">
        <f t="shared" si="0"/>
        <v>2420</v>
      </c>
      <c r="D51" s="24">
        <v>0</v>
      </c>
      <c r="E51" s="42">
        <v>2420</v>
      </c>
      <c r="F51" s="25">
        <v>0</v>
      </c>
      <c r="G51" s="18">
        <f t="shared" si="11"/>
        <v>0</v>
      </c>
      <c r="H51" s="24"/>
      <c r="I51" s="24"/>
      <c r="J51" s="25"/>
      <c r="K51" s="18">
        <f t="shared" si="12"/>
        <v>2420</v>
      </c>
      <c r="L51" s="24">
        <v>0</v>
      </c>
      <c r="M51" s="24">
        <f t="shared" si="28"/>
        <v>2420</v>
      </c>
      <c r="N51" s="25">
        <v>0</v>
      </c>
    </row>
    <row r="52" spans="1:14" ht="19.2" customHeight="1" x14ac:dyDescent="0.3">
      <c r="A52" s="28">
        <v>20000000</v>
      </c>
      <c r="B52" s="26" t="s">
        <v>14</v>
      </c>
      <c r="C52" s="18">
        <f>D52+E52</f>
        <v>167040</v>
      </c>
      <c r="D52" s="21">
        <f>D53+D57+D67</f>
        <v>167040</v>
      </c>
      <c r="E52" s="21">
        <f>E53+E57+E67+E71</f>
        <v>0</v>
      </c>
      <c r="F52" s="19">
        <v>0</v>
      </c>
      <c r="G52" s="18">
        <f>H52+I52</f>
        <v>0</v>
      </c>
      <c r="H52" s="21">
        <f>H53+H57+H67+H71</f>
        <v>0</v>
      </c>
      <c r="I52" s="21">
        <f>I53+I57+I67+I71</f>
        <v>0</v>
      </c>
      <c r="J52" s="19">
        <f>J53+J57+J67+J71</f>
        <v>0</v>
      </c>
      <c r="K52" s="18">
        <f>L52+M52</f>
        <v>167040</v>
      </c>
      <c r="L52" s="21">
        <f>L53+L57+L67</f>
        <v>167040</v>
      </c>
      <c r="M52" s="21">
        <f>M53+M57+M67+M71</f>
        <v>0</v>
      </c>
      <c r="N52" s="19">
        <f>N53+N57+N67+N71</f>
        <v>0</v>
      </c>
    </row>
    <row r="53" spans="1:14" ht="31.2" customHeight="1" x14ac:dyDescent="0.3">
      <c r="A53" s="16">
        <v>21000000</v>
      </c>
      <c r="B53" s="32" t="s">
        <v>40</v>
      </c>
      <c r="C53" s="18">
        <f>D53+E53</f>
        <v>4400</v>
      </c>
      <c r="D53" s="21">
        <f>D54</f>
        <v>4400</v>
      </c>
      <c r="E53" s="21">
        <v>0</v>
      </c>
      <c r="F53" s="21">
        <v>0</v>
      </c>
      <c r="G53" s="18">
        <f t="shared" ref="G53:G56" si="29">H53+I53</f>
        <v>0</v>
      </c>
      <c r="H53" s="21">
        <f>H54</f>
        <v>0</v>
      </c>
      <c r="I53" s="21"/>
      <c r="J53" s="21"/>
      <c r="K53" s="18">
        <f t="shared" ref="K53:K56" si="30">L53+M53</f>
        <v>4400</v>
      </c>
      <c r="L53" s="21">
        <f>L54</f>
        <v>4400</v>
      </c>
      <c r="M53" s="21">
        <f t="shared" ref="M53:N53" si="31">M54</f>
        <v>0</v>
      </c>
      <c r="N53" s="21">
        <f t="shared" si="31"/>
        <v>0</v>
      </c>
    </row>
    <row r="54" spans="1:14" ht="19.2" customHeight="1" x14ac:dyDescent="0.3">
      <c r="A54" s="28">
        <v>21080000</v>
      </c>
      <c r="B54" s="26" t="s">
        <v>41</v>
      </c>
      <c r="C54" s="18">
        <f t="shared" ref="C54:C56" si="32">D54+E54</f>
        <v>4400</v>
      </c>
      <c r="D54" s="21">
        <f>D55+D56</f>
        <v>4400</v>
      </c>
      <c r="E54" s="21">
        <v>0</v>
      </c>
      <c r="F54" s="19">
        <v>0</v>
      </c>
      <c r="G54" s="18">
        <f t="shared" si="29"/>
        <v>0</v>
      </c>
      <c r="H54" s="21">
        <f>H56+H55</f>
        <v>0</v>
      </c>
      <c r="I54" s="21"/>
      <c r="J54" s="19"/>
      <c r="K54" s="18">
        <f t="shared" si="30"/>
        <v>4400</v>
      </c>
      <c r="L54" s="21">
        <f>L56+L55</f>
        <v>4400</v>
      </c>
      <c r="M54" s="21">
        <f t="shared" ref="M54:N54" si="33">M56+M55</f>
        <v>0</v>
      </c>
      <c r="N54" s="19">
        <f t="shared" si="33"/>
        <v>0</v>
      </c>
    </row>
    <row r="55" spans="1:14" s="2" customFormat="1" ht="22.2" customHeight="1" x14ac:dyDescent="0.3">
      <c r="A55" s="22">
        <v>21081100</v>
      </c>
      <c r="B55" s="33" t="s">
        <v>44</v>
      </c>
      <c r="C55" s="18">
        <f t="shared" si="32"/>
        <v>2500</v>
      </c>
      <c r="D55" s="24">
        <v>2500</v>
      </c>
      <c r="E55" s="24">
        <v>0</v>
      </c>
      <c r="F55" s="24">
        <v>0</v>
      </c>
      <c r="G55" s="18">
        <f t="shared" si="29"/>
        <v>0</v>
      </c>
      <c r="H55" s="24"/>
      <c r="I55" s="24"/>
      <c r="J55" s="24"/>
      <c r="K55" s="18">
        <f t="shared" si="30"/>
        <v>2500</v>
      </c>
      <c r="L55" s="24">
        <f>D55+H55</f>
        <v>2500</v>
      </c>
      <c r="M55" s="24">
        <f t="shared" ref="M55:N55" si="34">E55+I55</f>
        <v>0</v>
      </c>
      <c r="N55" s="24">
        <f t="shared" si="34"/>
        <v>0</v>
      </c>
    </row>
    <row r="56" spans="1:14" s="3" customFormat="1" ht="112.95" customHeight="1" x14ac:dyDescent="0.3">
      <c r="A56" s="22">
        <v>21081500</v>
      </c>
      <c r="B56" s="31" t="s">
        <v>42</v>
      </c>
      <c r="C56" s="18">
        <f t="shared" si="32"/>
        <v>1900</v>
      </c>
      <c r="D56" s="24">
        <v>1900</v>
      </c>
      <c r="E56" s="24">
        <v>0</v>
      </c>
      <c r="F56" s="24">
        <v>0</v>
      </c>
      <c r="G56" s="18">
        <f t="shared" si="29"/>
        <v>0</v>
      </c>
      <c r="H56" s="24"/>
      <c r="I56" s="24"/>
      <c r="J56" s="24"/>
      <c r="K56" s="18">
        <f t="shared" si="30"/>
        <v>1900</v>
      </c>
      <c r="L56" s="24">
        <f>D56+H56</f>
        <v>1900</v>
      </c>
      <c r="M56" s="24">
        <f t="shared" ref="M56:N56" si="35">E56+I56</f>
        <v>0</v>
      </c>
      <c r="N56" s="24">
        <f t="shared" si="35"/>
        <v>0</v>
      </c>
    </row>
    <row r="57" spans="1:14" ht="39.6" customHeight="1" x14ac:dyDescent="0.3">
      <c r="A57" s="16">
        <v>22000000</v>
      </c>
      <c r="B57" s="17" t="s">
        <v>15</v>
      </c>
      <c r="C57" s="18">
        <f>D57+E57</f>
        <v>162640</v>
      </c>
      <c r="D57" s="21">
        <f>D58+D61+D63+D66</f>
        <v>162640</v>
      </c>
      <c r="E57" s="21">
        <v>0</v>
      </c>
      <c r="F57" s="21">
        <v>0</v>
      </c>
      <c r="G57" s="18">
        <f t="shared" ref="G57:N57" si="36">G58+G61+G63+G66</f>
        <v>0</v>
      </c>
      <c r="H57" s="21">
        <f t="shared" si="36"/>
        <v>0</v>
      </c>
      <c r="I57" s="21">
        <f t="shared" si="36"/>
        <v>0</v>
      </c>
      <c r="J57" s="21">
        <f t="shared" si="36"/>
        <v>0</v>
      </c>
      <c r="K57" s="18">
        <f t="shared" si="36"/>
        <v>162640</v>
      </c>
      <c r="L57" s="21">
        <f t="shared" si="36"/>
        <v>162640</v>
      </c>
      <c r="M57" s="21">
        <f t="shared" si="36"/>
        <v>0</v>
      </c>
      <c r="N57" s="21">
        <f t="shared" si="36"/>
        <v>0</v>
      </c>
    </row>
    <row r="58" spans="1:14" ht="24" customHeight="1" x14ac:dyDescent="0.3">
      <c r="A58" s="28" t="s">
        <v>111</v>
      </c>
      <c r="B58" s="26" t="s">
        <v>16</v>
      </c>
      <c r="C58" s="18">
        <f t="shared" si="0"/>
        <v>4900</v>
      </c>
      <c r="D58" s="21">
        <f>D59+D60</f>
        <v>4900</v>
      </c>
      <c r="E58" s="21">
        <v>0</v>
      </c>
      <c r="F58" s="21">
        <v>0</v>
      </c>
      <c r="G58" s="18">
        <f t="shared" ref="G58:G62" si="37">H58+I58</f>
        <v>0</v>
      </c>
      <c r="H58" s="21">
        <f>H59+H60</f>
        <v>0</v>
      </c>
      <c r="I58" s="21">
        <f>I59+I60</f>
        <v>0</v>
      </c>
      <c r="J58" s="21">
        <f>J59+J60</f>
        <v>0</v>
      </c>
      <c r="K58" s="18">
        <f t="shared" ref="K58:K62" si="38">L58+M58</f>
        <v>4900</v>
      </c>
      <c r="L58" s="21">
        <f>L59+L60</f>
        <v>4900</v>
      </c>
      <c r="M58" s="21">
        <f>M59+M60</f>
        <v>0</v>
      </c>
      <c r="N58" s="21">
        <f>N59+N60</f>
        <v>0</v>
      </c>
    </row>
    <row r="59" spans="1:14" ht="31.2" x14ac:dyDescent="0.3">
      <c r="A59" s="29" t="s">
        <v>112</v>
      </c>
      <c r="B59" s="23" t="s">
        <v>17</v>
      </c>
      <c r="C59" s="18">
        <f t="shared" si="0"/>
        <v>4900</v>
      </c>
      <c r="D59" s="27">
        <v>4900</v>
      </c>
      <c r="E59" s="24">
        <v>0</v>
      </c>
      <c r="F59" s="25">
        <v>0</v>
      </c>
      <c r="G59" s="18">
        <f t="shared" si="37"/>
        <v>0</v>
      </c>
      <c r="H59" s="24"/>
      <c r="I59" s="24"/>
      <c r="J59" s="25"/>
      <c r="K59" s="18">
        <f t="shared" si="38"/>
        <v>4900</v>
      </c>
      <c r="L59" s="24">
        <f>D59+H59</f>
        <v>4900</v>
      </c>
      <c r="M59" s="24">
        <v>0</v>
      </c>
      <c r="N59" s="25">
        <v>0</v>
      </c>
    </row>
    <row r="60" spans="1:14" ht="46.8" hidden="1" x14ac:dyDescent="0.3">
      <c r="A60" s="22">
        <v>22012600</v>
      </c>
      <c r="B60" s="31" t="s">
        <v>18</v>
      </c>
      <c r="C60" s="18">
        <f t="shared" si="0"/>
        <v>0</v>
      </c>
      <c r="D60" s="24"/>
      <c r="E60" s="24">
        <v>0</v>
      </c>
      <c r="F60" s="25">
        <v>0</v>
      </c>
      <c r="G60" s="18">
        <f t="shared" si="37"/>
        <v>0</v>
      </c>
      <c r="H60" s="24"/>
      <c r="I60" s="24"/>
      <c r="J60" s="25"/>
      <c r="K60" s="18">
        <f t="shared" si="38"/>
        <v>0</v>
      </c>
      <c r="L60" s="24">
        <f>D60+H60</f>
        <v>0</v>
      </c>
      <c r="M60" s="24">
        <v>0</v>
      </c>
      <c r="N60" s="25">
        <v>0</v>
      </c>
    </row>
    <row r="61" spans="1:14" ht="54" customHeight="1" x14ac:dyDescent="0.3">
      <c r="A61" s="28" t="s">
        <v>113</v>
      </c>
      <c r="B61" s="26" t="s">
        <v>114</v>
      </c>
      <c r="C61" s="18">
        <f>D61+E61</f>
        <v>113800</v>
      </c>
      <c r="D61" s="21">
        <f>D62</f>
        <v>113800</v>
      </c>
      <c r="E61" s="21">
        <v>0</v>
      </c>
      <c r="F61" s="19">
        <v>0</v>
      </c>
      <c r="G61" s="18">
        <f t="shared" si="37"/>
        <v>0</v>
      </c>
      <c r="H61" s="21">
        <f>H62</f>
        <v>0</v>
      </c>
      <c r="I61" s="21">
        <v>0</v>
      </c>
      <c r="J61" s="19">
        <v>0</v>
      </c>
      <c r="K61" s="18">
        <f t="shared" si="38"/>
        <v>113800</v>
      </c>
      <c r="L61" s="21">
        <f>L62</f>
        <v>113800</v>
      </c>
      <c r="M61" s="21">
        <v>0</v>
      </c>
      <c r="N61" s="19">
        <v>0</v>
      </c>
    </row>
    <row r="62" spans="1:14" ht="54.6" customHeight="1" x14ac:dyDescent="0.3">
      <c r="A62" s="29" t="s">
        <v>115</v>
      </c>
      <c r="B62" s="23" t="s">
        <v>116</v>
      </c>
      <c r="C62" s="18">
        <f t="shared" si="0"/>
        <v>113800</v>
      </c>
      <c r="D62" s="27">
        <v>113800</v>
      </c>
      <c r="E62" s="24">
        <v>0</v>
      </c>
      <c r="F62" s="25">
        <v>0</v>
      </c>
      <c r="G62" s="18">
        <f t="shared" si="37"/>
        <v>0</v>
      </c>
      <c r="H62" s="24"/>
      <c r="I62" s="24"/>
      <c r="J62" s="25"/>
      <c r="K62" s="18">
        <f t="shared" si="38"/>
        <v>113800</v>
      </c>
      <c r="L62" s="24">
        <f>D62+H62</f>
        <v>113800</v>
      </c>
      <c r="M62" s="24">
        <v>0</v>
      </c>
      <c r="N62" s="25">
        <v>0</v>
      </c>
    </row>
    <row r="63" spans="1:14" ht="19.2" customHeight="1" x14ac:dyDescent="0.3">
      <c r="A63" s="28" t="s">
        <v>117</v>
      </c>
      <c r="B63" s="26" t="s">
        <v>118</v>
      </c>
      <c r="C63" s="18">
        <f>D63+E63</f>
        <v>140</v>
      </c>
      <c r="D63" s="21">
        <f>D64</f>
        <v>140</v>
      </c>
      <c r="E63" s="21">
        <v>0</v>
      </c>
      <c r="F63" s="19">
        <v>0</v>
      </c>
      <c r="G63" s="18">
        <f>H63+I63</f>
        <v>0</v>
      </c>
      <c r="H63" s="21">
        <f>H64+H65</f>
        <v>0</v>
      </c>
      <c r="I63" s="21">
        <v>0</v>
      </c>
      <c r="J63" s="19">
        <v>0</v>
      </c>
      <c r="K63" s="18">
        <f>L63+M63</f>
        <v>140</v>
      </c>
      <c r="L63" s="21">
        <f>L64+L65</f>
        <v>140</v>
      </c>
      <c r="M63" s="21">
        <v>0</v>
      </c>
      <c r="N63" s="19">
        <v>0</v>
      </c>
    </row>
    <row r="64" spans="1:14" ht="65.400000000000006" customHeight="1" x14ac:dyDescent="0.3">
      <c r="A64" s="29" t="s">
        <v>119</v>
      </c>
      <c r="B64" s="23" t="s">
        <v>120</v>
      </c>
      <c r="C64" s="18">
        <f t="shared" si="0"/>
        <v>140</v>
      </c>
      <c r="D64" s="27">
        <v>140</v>
      </c>
      <c r="E64" s="24">
        <v>0</v>
      </c>
      <c r="F64" s="25">
        <v>0</v>
      </c>
      <c r="G64" s="18">
        <f t="shared" ref="G64:G98" si="39">H64+I64</f>
        <v>0</v>
      </c>
      <c r="H64" s="24"/>
      <c r="I64" s="24"/>
      <c r="J64" s="25"/>
      <c r="K64" s="18">
        <f t="shared" ref="K64:K98" si="40">L64+M64</f>
        <v>140</v>
      </c>
      <c r="L64" s="24">
        <f>D64+H64</f>
        <v>140</v>
      </c>
      <c r="M64" s="24">
        <v>0</v>
      </c>
      <c r="N64" s="25">
        <v>0</v>
      </c>
    </row>
    <row r="65" spans="1:14" ht="52.2" hidden="1" customHeight="1" x14ac:dyDescent="0.3">
      <c r="A65" s="22">
        <v>22090400</v>
      </c>
      <c r="B65" s="31" t="s">
        <v>31</v>
      </c>
      <c r="C65" s="18">
        <f t="shared" si="0"/>
        <v>0</v>
      </c>
      <c r="D65" s="24">
        <v>0</v>
      </c>
      <c r="E65" s="24">
        <v>0</v>
      </c>
      <c r="F65" s="25">
        <v>0</v>
      </c>
      <c r="G65" s="18">
        <f>H65+I65</f>
        <v>0</v>
      </c>
      <c r="H65" s="24"/>
      <c r="I65" s="24"/>
      <c r="J65" s="25"/>
      <c r="K65" s="18">
        <f t="shared" si="40"/>
        <v>0</v>
      </c>
      <c r="L65" s="24">
        <f>D65+H65</f>
        <v>0</v>
      </c>
      <c r="M65" s="24">
        <v>0</v>
      </c>
      <c r="N65" s="25">
        <v>0</v>
      </c>
    </row>
    <row r="66" spans="1:14" ht="109.2" x14ac:dyDescent="0.3">
      <c r="A66" s="16">
        <v>22130000</v>
      </c>
      <c r="B66" s="26" t="s">
        <v>121</v>
      </c>
      <c r="C66" s="18">
        <f t="shared" si="0"/>
        <v>43800</v>
      </c>
      <c r="D66" s="34">
        <v>43800</v>
      </c>
      <c r="E66" s="21">
        <v>0</v>
      </c>
      <c r="F66" s="19">
        <v>0</v>
      </c>
      <c r="G66" s="18">
        <f>H66+I66</f>
        <v>0</v>
      </c>
      <c r="H66" s="21"/>
      <c r="I66" s="21"/>
      <c r="J66" s="19"/>
      <c r="K66" s="18">
        <f t="shared" si="40"/>
        <v>43800</v>
      </c>
      <c r="L66" s="21">
        <f>D66+H66</f>
        <v>43800</v>
      </c>
      <c r="M66" s="21">
        <v>0</v>
      </c>
      <c r="N66" s="19">
        <v>0</v>
      </c>
    </row>
    <row r="67" spans="1:14" hidden="1" x14ac:dyDescent="0.3">
      <c r="A67" s="16">
        <v>24000000</v>
      </c>
      <c r="B67" s="17" t="s">
        <v>38</v>
      </c>
      <c r="C67" s="18">
        <f>D67+E67</f>
        <v>0</v>
      </c>
      <c r="D67" s="21">
        <f>D68</f>
        <v>0</v>
      </c>
      <c r="E67" s="21">
        <v>0</v>
      </c>
      <c r="F67" s="21">
        <v>0</v>
      </c>
      <c r="G67" s="18">
        <f>H67+I67</f>
        <v>0</v>
      </c>
      <c r="H67" s="21">
        <f>H68</f>
        <v>0</v>
      </c>
      <c r="I67" s="21">
        <f t="shared" ref="I67:J67" si="41">I68</f>
        <v>0</v>
      </c>
      <c r="J67" s="21">
        <f t="shared" si="41"/>
        <v>0</v>
      </c>
      <c r="K67" s="18">
        <f>L67+M67</f>
        <v>0</v>
      </c>
      <c r="L67" s="21">
        <f>L68</f>
        <v>0</v>
      </c>
      <c r="M67" s="21">
        <f>M68</f>
        <v>0</v>
      </c>
      <c r="N67" s="21">
        <f>N68</f>
        <v>0</v>
      </c>
    </row>
    <row r="68" spans="1:14" hidden="1" x14ac:dyDescent="0.3">
      <c r="A68" s="16">
        <v>24060000</v>
      </c>
      <c r="B68" s="17" t="s">
        <v>39</v>
      </c>
      <c r="C68" s="18">
        <f>D68+E68</f>
        <v>0</v>
      </c>
      <c r="D68" s="21">
        <f>D69</f>
        <v>0</v>
      </c>
      <c r="E68" s="21">
        <v>0</v>
      </c>
      <c r="F68" s="21">
        <v>0</v>
      </c>
      <c r="G68" s="18">
        <f>H68+I68</f>
        <v>0</v>
      </c>
      <c r="H68" s="21">
        <f>H69+H70</f>
        <v>0</v>
      </c>
      <c r="I68" s="21">
        <f t="shared" ref="I68:J68" si="42">I69+I70</f>
        <v>0</v>
      </c>
      <c r="J68" s="21">
        <f t="shared" si="42"/>
        <v>0</v>
      </c>
      <c r="K68" s="18">
        <f>K69+K70</f>
        <v>0</v>
      </c>
      <c r="L68" s="21">
        <f t="shared" ref="L68" si="43">D68+H68</f>
        <v>0</v>
      </c>
      <c r="M68" s="21">
        <f>M69+M70</f>
        <v>0</v>
      </c>
      <c r="N68" s="21">
        <f t="shared" ref="N68" si="44">N69+N70</f>
        <v>0</v>
      </c>
    </row>
    <row r="69" spans="1:14" hidden="1" x14ac:dyDescent="0.3">
      <c r="A69" s="22">
        <v>24060300</v>
      </c>
      <c r="B69" s="31" t="s">
        <v>39</v>
      </c>
      <c r="C69" s="18">
        <f>D69+E69</f>
        <v>0</v>
      </c>
      <c r="D69" s="24"/>
      <c r="E69" s="24"/>
      <c r="F69" s="24"/>
      <c r="G69" s="18">
        <f t="shared" ref="G69:G70" si="45">H69+I69</f>
        <v>0</v>
      </c>
      <c r="H69" s="24"/>
      <c r="I69" s="24"/>
      <c r="J69" s="25"/>
      <c r="K69" s="18">
        <f>L69+M69</f>
        <v>0</v>
      </c>
      <c r="L69" s="24">
        <f>D69+H69</f>
        <v>0</v>
      </c>
      <c r="M69" s="24">
        <f>E69+I69</f>
        <v>0</v>
      </c>
      <c r="N69" s="24">
        <f t="shared" ref="N69" si="46">F69+J69</f>
        <v>0</v>
      </c>
    </row>
    <row r="70" spans="1:14" hidden="1" x14ac:dyDescent="0.3">
      <c r="A70" s="22">
        <v>24060800</v>
      </c>
      <c r="B70" s="31"/>
      <c r="C70" s="18">
        <f>D70+E70</f>
        <v>0</v>
      </c>
      <c r="D70" s="24">
        <v>0</v>
      </c>
      <c r="E70" s="24">
        <v>0</v>
      </c>
      <c r="F70" s="24">
        <v>0</v>
      </c>
      <c r="G70" s="18">
        <f t="shared" si="45"/>
        <v>0</v>
      </c>
      <c r="H70" s="24">
        <v>0</v>
      </c>
      <c r="I70" s="24">
        <v>0</v>
      </c>
      <c r="J70" s="25">
        <v>0</v>
      </c>
      <c r="K70" s="18">
        <f>L70+M70</f>
        <v>0</v>
      </c>
      <c r="L70" s="24">
        <f>D70+H70</f>
        <v>0</v>
      </c>
      <c r="M70" s="24">
        <f>E70+I70</f>
        <v>0</v>
      </c>
      <c r="N70" s="24">
        <f>F70+J70</f>
        <v>0</v>
      </c>
    </row>
    <row r="71" spans="1:14" hidden="1" x14ac:dyDescent="0.3">
      <c r="A71" s="16">
        <v>25000000</v>
      </c>
      <c r="B71" s="17" t="s">
        <v>19</v>
      </c>
      <c r="C71" s="18">
        <f>D71+E71</f>
        <v>0</v>
      </c>
      <c r="D71" s="21">
        <v>0</v>
      </c>
      <c r="E71" s="21">
        <f>E72</f>
        <v>0</v>
      </c>
      <c r="F71" s="19">
        <v>0</v>
      </c>
      <c r="G71" s="18">
        <f t="shared" si="39"/>
        <v>0</v>
      </c>
      <c r="H71" s="21">
        <f>H72</f>
        <v>0</v>
      </c>
      <c r="I71" s="21">
        <f>I72</f>
        <v>0</v>
      </c>
      <c r="J71" s="19">
        <v>0</v>
      </c>
      <c r="K71" s="18">
        <f t="shared" si="40"/>
        <v>0</v>
      </c>
      <c r="L71" s="21">
        <v>0</v>
      </c>
      <c r="M71" s="21">
        <f>M72</f>
        <v>0</v>
      </c>
      <c r="N71" s="19">
        <v>0</v>
      </c>
    </row>
    <row r="72" spans="1:14" ht="46.8" hidden="1" x14ac:dyDescent="0.3">
      <c r="A72" s="16">
        <v>25010000</v>
      </c>
      <c r="B72" s="17" t="s">
        <v>20</v>
      </c>
      <c r="C72" s="18">
        <f t="shared" si="0"/>
        <v>0</v>
      </c>
      <c r="D72" s="21">
        <v>0</v>
      </c>
      <c r="E72" s="21">
        <f>E73</f>
        <v>0</v>
      </c>
      <c r="F72" s="21">
        <v>0</v>
      </c>
      <c r="G72" s="18">
        <f t="shared" si="39"/>
        <v>0</v>
      </c>
      <c r="H72" s="21">
        <f>H73+H74</f>
        <v>0</v>
      </c>
      <c r="I72" s="21">
        <f>I73+I74</f>
        <v>0</v>
      </c>
      <c r="J72" s="21">
        <f>J73+J74</f>
        <v>0</v>
      </c>
      <c r="K72" s="18">
        <f>L72+M72</f>
        <v>0</v>
      </c>
      <c r="L72" s="21">
        <v>0</v>
      </c>
      <c r="M72" s="21">
        <f>M73+M74</f>
        <v>0</v>
      </c>
      <c r="N72" s="21">
        <f>N73+N74</f>
        <v>0</v>
      </c>
    </row>
    <row r="73" spans="1:14" ht="31.2" hidden="1" x14ac:dyDescent="0.3">
      <c r="A73" s="22">
        <v>25010200</v>
      </c>
      <c r="B73" s="31" t="s">
        <v>21</v>
      </c>
      <c r="C73" s="18">
        <f t="shared" si="0"/>
        <v>0</v>
      </c>
      <c r="D73" s="24"/>
      <c r="E73" s="30">
        <v>0</v>
      </c>
      <c r="F73" s="25"/>
      <c r="G73" s="18">
        <f t="shared" si="39"/>
        <v>0</v>
      </c>
      <c r="H73" s="24"/>
      <c r="I73" s="30"/>
      <c r="J73" s="25"/>
      <c r="K73" s="18">
        <f t="shared" si="40"/>
        <v>0</v>
      </c>
      <c r="L73" s="24">
        <v>0</v>
      </c>
      <c r="M73" s="30">
        <f>E73+I73</f>
        <v>0</v>
      </c>
      <c r="N73" s="25">
        <v>0</v>
      </c>
    </row>
    <row r="74" spans="1:14" ht="62.4" hidden="1" x14ac:dyDescent="0.3">
      <c r="A74" s="22">
        <v>25010300</v>
      </c>
      <c r="B74" s="31" t="s">
        <v>22</v>
      </c>
      <c r="C74" s="18">
        <f t="shared" si="0"/>
        <v>0</v>
      </c>
      <c r="D74" s="24">
        <v>0</v>
      </c>
      <c r="E74" s="24">
        <v>0</v>
      </c>
      <c r="F74" s="25">
        <v>0</v>
      </c>
      <c r="G74" s="18">
        <f t="shared" ref="G74:G79" si="47">H74+I74</f>
        <v>0</v>
      </c>
      <c r="H74" s="24"/>
      <c r="I74" s="24"/>
      <c r="J74" s="25"/>
      <c r="K74" s="18">
        <f t="shared" si="40"/>
        <v>0</v>
      </c>
      <c r="L74" s="24">
        <v>0</v>
      </c>
      <c r="M74" s="24"/>
      <c r="N74" s="25">
        <v>0</v>
      </c>
    </row>
    <row r="75" spans="1:14" ht="22.2" hidden="1" customHeight="1" x14ac:dyDescent="0.3">
      <c r="A75" s="35">
        <v>30000000</v>
      </c>
      <c r="B75" s="17" t="s">
        <v>51</v>
      </c>
      <c r="C75" s="18">
        <f t="shared" ref="C75:C80" si="48">D75+E75</f>
        <v>0</v>
      </c>
      <c r="D75" s="21">
        <f t="shared" ref="D75:F76" si="49">D76</f>
        <v>0</v>
      </c>
      <c r="E75" s="21">
        <f t="shared" si="49"/>
        <v>0</v>
      </c>
      <c r="F75" s="19">
        <f t="shared" si="49"/>
        <v>0</v>
      </c>
      <c r="G75" s="18">
        <f t="shared" si="47"/>
        <v>0</v>
      </c>
      <c r="H75" s="21">
        <f t="shared" ref="H75:J76" si="50">H76</f>
        <v>0</v>
      </c>
      <c r="I75" s="21">
        <f t="shared" si="50"/>
        <v>0</v>
      </c>
      <c r="J75" s="19">
        <f t="shared" si="50"/>
        <v>0</v>
      </c>
      <c r="K75" s="18">
        <f>L75+M75</f>
        <v>0</v>
      </c>
      <c r="L75" s="21">
        <f>L76</f>
        <v>0</v>
      </c>
      <c r="M75" s="21">
        <f>M76</f>
        <v>0</v>
      </c>
      <c r="N75" s="19">
        <f>N76</f>
        <v>0</v>
      </c>
    </row>
    <row r="76" spans="1:14" ht="31.2" hidden="1" x14ac:dyDescent="0.3">
      <c r="A76" s="16">
        <v>31000000</v>
      </c>
      <c r="B76" s="17" t="s">
        <v>52</v>
      </c>
      <c r="C76" s="18">
        <f t="shared" si="48"/>
        <v>0</v>
      </c>
      <c r="D76" s="21">
        <f t="shared" si="49"/>
        <v>0</v>
      </c>
      <c r="E76" s="21">
        <f t="shared" si="49"/>
        <v>0</v>
      </c>
      <c r="F76" s="19">
        <f t="shared" si="49"/>
        <v>0</v>
      </c>
      <c r="G76" s="18">
        <f t="shared" si="47"/>
        <v>0</v>
      </c>
      <c r="H76" s="21">
        <f t="shared" si="50"/>
        <v>0</v>
      </c>
      <c r="I76" s="21">
        <f t="shared" si="50"/>
        <v>0</v>
      </c>
      <c r="J76" s="19">
        <f t="shared" si="50"/>
        <v>0</v>
      </c>
      <c r="K76" s="18">
        <f>L76+M76</f>
        <v>0</v>
      </c>
      <c r="L76" s="21">
        <f>L77</f>
        <v>0</v>
      </c>
      <c r="M76" s="21">
        <f t="shared" ref="M76:N76" si="51">M77</f>
        <v>0</v>
      </c>
      <c r="N76" s="21">
        <f t="shared" si="51"/>
        <v>0</v>
      </c>
    </row>
    <row r="77" spans="1:14" ht="103.95" hidden="1" customHeight="1" x14ac:dyDescent="0.3">
      <c r="A77" s="16">
        <v>31010000</v>
      </c>
      <c r="B77" s="17" t="s">
        <v>53</v>
      </c>
      <c r="C77" s="18">
        <f t="shared" si="48"/>
        <v>0</v>
      </c>
      <c r="D77" s="21">
        <f>D78</f>
        <v>0</v>
      </c>
      <c r="E77" s="21"/>
      <c r="F77" s="19"/>
      <c r="G77" s="18">
        <f t="shared" si="47"/>
        <v>0</v>
      </c>
      <c r="H77" s="21"/>
      <c r="I77" s="21"/>
      <c r="J77" s="19"/>
      <c r="K77" s="18">
        <f>L77+M77</f>
        <v>0</v>
      </c>
      <c r="L77" s="21">
        <f>D77+H77</f>
        <v>0</v>
      </c>
      <c r="M77" s="21">
        <f t="shared" ref="L77:N78" si="52">E77+I77</f>
        <v>0</v>
      </c>
      <c r="N77" s="19">
        <f t="shared" si="52"/>
        <v>0</v>
      </c>
    </row>
    <row r="78" spans="1:14" ht="93.6" hidden="1" x14ac:dyDescent="0.3">
      <c r="A78" s="22">
        <v>31010200</v>
      </c>
      <c r="B78" s="31" t="s">
        <v>53</v>
      </c>
      <c r="C78" s="18">
        <f>D78+E78</f>
        <v>0</v>
      </c>
      <c r="D78" s="24"/>
      <c r="E78" s="24"/>
      <c r="F78" s="25"/>
      <c r="G78" s="18">
        <f t="shared" si="47"/>
        <v>0</v>
      </c>
      <c r="H78" s="24"/>
      <c r="I78" s="24"/>
      <c r="J78" s="25"/>
      <c r="K78" s="18">
        <f>L78+M78</f>
        <v>0</v>
      </c>
      <c r="L78" s="24">
        <f t="shared" si="52"/>
        <v>0</v>
      </c>
      <c r="M78" s="24">
        <f t="shared" si="52"/>
        <v>0</v>
      </c>
      <c r="N78" s="25">
        <f t="shared" si="52"/>
        <v>0</v>
      </c>
    </row>
    <row r="79" spans="1:14" ht="34.200000000000003" customHeight="1" x14ac:dyDescent="0.3">
      <c r="A79" s="36"/>
      <c r="B79" s="37" t="s">
        <v>23</v>
      </c>
      <c r="C79" s="18">
        <f t="shared" si="48"/>
        <v>47570844</v>
      </c>
      <c r="D79" s="18">
        <f>D11+D52+D75</f>
        <v>47492144</v>
      </c>
      <c r="E79" s="18">
        <f>E11+E52</f>
        <v>78700</v>
      </c>
      <c r="F79" s="18">
        <f>F11+F52</f>
        <v>0</v>
      </c>
      <c r="G79" s="18">
        <f t="shared" si="47"/>
        <v>0</v>
      </c>
      <c r="H79" s="18">
        <f t="shared" ref="H79:N79" si="53">H11+H52+H75</f>
        <v>0</v>
      </c>
      <c r="I79" s="18">
        <f t="shared" si="53"/>
        <v>0</v>
      </c>
      <c r="J79" s="18">
        <f t="shared" si="53"/>
        <v>0</v>
      </c>
      <c r="K79" s="18">
        <f t="shared" si="53"/>
        <v>47570844</v>
      </c>
      <c r="L79" s="18">
        <f t="shared" si="53"/>
        <v>47492144</v>
      </c>
      <c r="M79" s="18">
        <f t="shared" si="53"/>
        <v>78700</v>
      </c>
      <c r="N79" s="18">
        <f t="shared" si="53"/>
        <v>0</v>
      </c>
    </row>
    <row r="80" spans="1:14" ht="19.2" customHeight="1" x14ac:dyDescent="0.3">
      <c r="A80" s="28" t="s">
        <v>122</v>
      </c>
      <c r="B80" s="26" t="s">
        <v>123</v>
      </c>
      <c r="C80" s="18">
        <f t="shared" si="48"/>
        <v>23620700</v>
      </c>
      <c r="D80" s="21">
        <f>D81</f>
        <v>23620700</v>
      </c>
      <c r="E80" s="21">
        <f t="shared" ref="E80:N80" si="54">E81</f>
        <v>0</v>
      </c>
      <c r="F80" s="19">
        <f t="shared" si="54"/>
        <v>0</v>
      </c>
      <c r="G80" s="18">
        <f t="shared" si="54"/>
        <v>800634</v>
      </c>
      <c r="H80" s="21">
        <f t="shared" si="54"/>
        <v>800634</v>
      </c>
      <c r="I80" s="21">
        <f t="shared" si="54"/>
        <v>0</v>
      </c>
      <c r="J80" s="19">
        <f t="shared" si="54"/>
        <v>0</v>
      </c>
      <c r="K80" s="18">
        <f t="shared" si="54"/>
        <v>24421334</v>
      </c>
      <c r="L80" s="21">
        <f t="shared" si="54"/>
        <v>24421334</v>
      </c>
      <c r="M80" s="21">
        <f t="shared" si="54"/>
        <v>0</v>
      </c>
      <c r="N80" s="19">
        <f t="shared" si="54"/>
        <v>0</v>
      </c>
    </row>
    <row r="81" spans="1:36" ht="19.2" customHeight="1" x14ac:dyDescent="0.3">
      <c r="A81" s="28" t="s">
        <v>124</v>
      </c>
      <c r="B81" s="26" t="s">
        <v>125</v>
      </c>
      <c r="C81" s="18">
        <f t="shared" si="0"/>
        <v>23620700</v>
      </c>
      <c r="D81" s="21">
        <f>D82+D86+D92</f>
        <v>23620700</v>
      </c>
      <c r="E81" s="21">
        <f t="shared" ref="E81:F81" si="55">E82+E86+E92</f>
        <v>0</v>
      </c>
      <c r="F81" s="19">
        <f t="shared" si="55"/>
        <v>0</v>
      </c>
      <c r="G81" s="18">
        <f>H81+I81</f>
        <v>800634</v>
      </c>
      <c r="H81" s="21">
        <f>H82+H86+H92</f>
        <v>800634</v>
      </c>
      <c r="I81" s="21">
        <f>I86+I92</f>
        <v>0</v>
      </c>
      <c r="J81" s="19">
        <v>0</v>
      </c>
      <c r="K81" s="18">
        <f t="shared" si="40"/>
        <v>24421334</v>
      </c>
      <c r="L81" s="21">
        <f>L82+L86+L92</f>
        <v>24421334</v>
      </c>
      <c r="M81" s="21">
        <f>M86+M92</f>
        <v>0</v>
      </c>
      <c r="N81" s="19">
        <f>N86+N92</f>
        <v>0</v>
      </c>
    </row>
    <row r="82" spans="1:36" ht="31.2" x14ac:dyDescent="0.3">
      <c r="A82" s="28" t="s">
        <v>126</v>
      </c>
      <c r="B82" s="26" t="s">
        <v>49</v>
      </c>
      <c r="C82" s="18">
        <f>D82+E82</f>
        <v>9707300</v>
      </c>
      <c r="D82" s="19">
        <f>D83+D84+D85</f>
        <v>9707300</v>
      </c>
      <c r="E82" s="19">
        <f t="shared" ref="E82:N82" si="56">E83+E84+E85</f>
        <v>0</v>
      </c>
      <c r="F82" s="19">
        <f t="shared" si="56"/>
        <v>0</v>
      </c>
      <c r="G82" s="18">
        <f t="shared" si="56"/>
        <v>0</v>
      </c>
      <c r="H82" s="19">
        <f t="shared" si="56"/>
        <v>0</v>
      </c>
      <c r="I82" s="19">
        <f t="shared" si="56"/>
        <v>0</v>
      </c>
      <c r="J82" s="19">
        <f t="shared" si="56"/>
        <v>0</v>
      </c>
      <c r="K82" s="18">
        <f t="shared" si="56"/>
        <v>9707300</v>
      </c>
      <c r="L82" s="19">
        <f t="shared" si="56"/>
        <v>9707300</v>
      </c>
      <c r="M82" s="19">
        <f t="shared" si="56"/>
        <v>0</v>
      </c>
      <c r="N82" s="19">
        <f t="shared" si="56"/>
        <v>0</v>
      </c>
    </row>
    <row r="83" spans="1:36" ht="21" customHeight="1" x14ac:dyDescent="0.3">
      <c r="A83" s="44">
        <v>41020100</v>
      </c>
      <c r="B83" s="45" t="s">
        <v>136</v>
      </c>
      <c r="C83" s="18">
        <f t="shared" ref="C83:C84" si="57">D83+E83</f>
        <v>2624500</v>
      </c>
      <c r="D83" s="27">
        <v>2624500</v>
      </c>
      <c r="E83" s="19"/>
      <c r="F83" s="19"/>
      <c r="G83" s="18">
        <f t="shared" ref="G83" si="58">H83+I83</f>
        <v>0</v>
      </c>
      <c r="H83" s="19"/>
      <c r="I83" s="19"/>
      <c r="J83" s="19"/>
      <c r="K83" s="18">
        <f t="shared" ref="K83:K95" si="59">L83+M83</f>
        <v>2624500</v>
      </c>
      <c r="L83" s="25">
        <f t="shared" ref="L83:L84" si="60">D83+H83</f>
        <v>2624500</v>
      </c>
      <c r="M83" s="19"/>
      <c r="N83" s="19"/>
    </row>
    <row r="84" spans="1:36" ht="50.4" customHeight="1" x14ac:dyDescent="0.3">
      <c r="A84" s="22">
        <v>41020300</v>
      </c>
      <c r="B84" s="31" t="s">
        <v>137</v>
      </c>
      <c r="C84" s="18">
        <f t="shared" si="57"/>
        <v>3044700</v>
      </c>
      <c r="D84" s="27">
        <v>3044700</v>
      </c>
      <c r="E84" s="19"/>
      <c r="F84" s="19"/>
      <c r="G84" s="18">
        <f>H84+I84</f>
        <v>0</v>
      </c>
      <c r="H84" s="19"/>
      <c r="I84" s="19"/>
      <c r="J84" s="19"/>
      <c r="K84" s="18">
        <f>L84+M84</f>
        <v>3044700</v>
      </c>
      <c r="L84" s="25">
        <f t="shared" si="60"/>
        <v>3044700</v>
      </c>
      <c r="M84" s="19"/>
      <c r="N84" s="19"/>
    </row>
    <row r="85" spans="1:36" ht="128.4" customHeight="1" x14ac:dyDescent="0.3">
      <c r="A85" s="29" t="s">
        <v>127</v>
      </c>
      <c r="B85" s="23" t="s">
        <v>128</v>
      </c>
      <c r="C85" s="18">
        <f>D85+E85</f>
        <v>4038100</v>
      </c>
      <c r="D85" s="27">
        <v>4038100</v>
      </c>
      <c r="E85" s="19"/>
      <c r="F85" s="19"/>
      <c r="G85" s="18">
        <f>H85+I85</f>
        <v>0</v>
      </c>
      <c r="H85" s="30"/>
      <c r="I85" s="19"/>
      <c r="J85" s="19"/>
      <c r="K85" s="18">
        <f t="shared" si="59"/>
        <v>4038100</v>
      </c>
      <c r="L85" s="25">
        <f>D85+H85</f>
        <v>4038100</v>
      </c>
      <c r="M85" s="25">
        <v>0</v>
      </c>
      <c r="N85" s="25">
        <v>0</v>
      </c>
    </row>
    <row r="86" spans="1:36" ht="31.2" x14ac:dyDescent="0.3">
      <c r="A86" s="16">
        <v>41030000</v>
      </c>
      <c r="B86" s="17" t="s">
        <v>24</v>
      </c>
      <c r="C86" s="18">
        <f>D86+E86</f>
        <v>13913400</v>
      </c>
      <c r="D86" s="19">
        <f>D87+D88+D89+D90+D91</f>
        <v>13913400</v>
      </c>
      <c r="E86" s="19">
        <f t="shared" ref="E86:F86" si="61">E87+E88+E89+E90+E91</f>
        <v>0</v>
      </c>
      <c r="F86" s="19">
        <f t="shared" si="61"/>
        <v>0</v>
      </c>
      <c r="G86" s="18">
        <f>H86+I86</f>
        <v>0</v>
      </c>
      <c r="H86" s="19">
        <f>H87+H88+H89+H90+H91</f>
        <v>0</v>
      </c>
      <c r="I86" s="19">
        <f>I87+I88+I89+I90+I91</f>
        <v>0</v>
      </c>
      <c r="J86" s="19">
        <f>J87+J88+J89+J90+J91</f>
        <v>0</v>
      </c>
      <c r="K86" s="18">
        <f>L86+M86</f>
        <v>13913400</v>
      </c>
      <c r="L86" s="19">
        <f>L87+L88+L89+L90+L91</f>
        <v>13913400</v>
      </c>
      <c r="M86" s="19">
        <f t="shared" ref="M86:N86" si="62">M87+M88+M89+M90+M91</f>
        <v>0</v>
      </c>
      <c r="N86" s="19">
        <f t="shared" si="62"/>
        <v>0</v>
      </c>
    </row>
    <row r="87" spans="1:36" ht="62.4" hidden="1" x14ac:dyDescent="0.3">
      <c r="A87" s="22">
        <v>41033300</v>
      </c>
      <c r="B87" s="31" t="s">
        <v>54</v>
      </c>
      <c r="C87" s="18">
        <f>D87+E87</f>
        <v>0</v>
      </c>
      <c r="D87" s="19"/>
      <c r="E87" s="25"/>
      <c r="F87" s="25"/>
      <c r="G87" s="18">
        <f>H87+I87</f>
        <v>0</v>
      </c>
      <c r="H87" s="25"/>
      <c r="I87" s="25"/>
      <c r="J87" s="25"/>
      <c r="K87" s="18">
        <f t="shared" si="59"/>
        <v>0</v>
      </c>
      <c r="L87" s="25">
        <f>D87+H87</f>
        <v>0</v>
      </c>
      <c r="M87" s="25">
        <f>E87+I87</f>
        <v>0</v>
      </c>
      <c r="N87" s="19"/>
    </row>
    <row r="88" spans="1:36" ht="33.6" customHeight="1" x14ac:dyDescent="0.3">
      <c r="A88" s="22">
        <v>41033900</v>
      </c>
      <c r="B88" s="31" t="s">
        <v>25</v>
      </c>
      <c r="C88" s="18">
        <f t="shared" si="0"/>
        <v>12174400</v>
      </c>
      <c r="D88" s="27">
        <v>12174400</v>
      </c>
      <c r="E88" s="25">
        <v>0</v>
      </c>
      <c r="F88" s="25">
        <v>0</v>
      </c>
      <c r="G88" s="18">
        <f t="shared" si="39"/>
        <v>0</v>
      </c>
      <c r="H88" s="25"/>
      <c r="I88" s="25"/>
      <c r="J88" s="25"/>
      <c r="K88" s="18">
        <f>L88+M88</f>
        <v>12174400</v>
      </c>
      <c r="L88" s="24">
        <f>D88+H88</f>
        <v>12174400</v>
      </c>
      <c r="M88" s="24">
        <f t="shared" ref="M88" si="63">E88+I88</f>
        <v>0</v>
      </c>
      <c r="N88" s="25">
        <v>0</v>
      </c>
    </row>
    <row r="89" spans="1:36" ht="56.4" hidden="1" customHeight="1" x14ac:dyDescent="0.3">
      <c r="A89" s="22">
        <v>41035400</v>
      </c>
      <c r="B89" s="31" t="s">
        <v>130</v>
      </c>
      <c r="C89" s="18">
        <f>D89+E89</f>
        <v>0</v>
      </c>
      <c r="D89" s="24"/>
      <c r="E89" s="25"/>
      <c r="F89" s="25"/>
      <c r="G89" s="18">
        <f t="shared" si="39"/>
        <v>0</v>
      </c>
      <c r="H89" s="25"/>
      <c r="I89" s="30"/>
      <c r="J89" s="25"/>
      <c r="K89" s="18">
        <f>L89+M89</f>
        <v>0</v>
      </c>
      <c r="L89" s="24">
        <f>D89+H89</f>
        <v>0</v>
      </c>
      <c r="M89" s="24">
        <f>E89+I89</f>
        <v>0</v>
      </c>
      <c r="N89" s="25">
        <v>0</v>
      </c>
    </row>
    <row r="90" spans="1:36" ht="62.4" customHeight="1" x14ac:dyDescent="0.3">
      <c r="A90" s="22">
        <v>41036300</v>
      </c>
      <c r="B90" s="31" t="s">
        <v>129</v>
      </c>
      <c r="C90" s="18">
        <f>D90+E90</f>
        <v>1739000</v>
      </c>
      <c r="D90" s="24">
        <v>1739000</v>
      </c>
      <c r="E90" s="25"/>
      <c r="F90" s="25"/>
      <c r="G90" s="18">
        <f t="shared" si="39"/>
        <v>0</v>
      </c>
      <c r="H90" s="30"/>
      <c r="I90" s="25"/>
      <c r="J90" s="25"/>
      <c r="K90" s="18">
        <f>L90+M90</f>
        <v>1739000</v>
      </c>
      <c r="L90" s="24">
        <f>D90+H90</f>
        <v>1739000</v>
      </c>
      <c r="M90" s="24">
        <f>E90+I90</f>
        <v>0</v>
      </c>
      <c r="N90" s="25">
        <v>0</v>
      </c>
    </row>
    <row r="91" spans="1:36" ht="68.400000000000006" hidden="1" customHeight="1" x14ac:dyDescent="0.3">
      <c r="A91" s="22">
        <v>41037400</v>
      </c>
      <c r="B91" s="31" t="s">
        <v>134</v>
      </c>
      <c r="C91" s="18">
        <f>D91+E91</f>
        <v>0</v>
      </c>
      <c r="D91" s="24"/>
      <c r="E91" s="25"/>
      <c r="F91" s="25"/>
      <c r="G91" s="18">
        <f t="shared" si="39"/>
        <v>0</v>
      </c>
      <c r="H91" s="25"/>
      <c r="I91" s="30"/>
      <c r="J91" s="25"/>
      <c r="K91" s="18">
        <f>L91+M91</f>
        <v>0</v>
      </c>
      <c r="L91" s="24">
        <f>D91+H91</f>
        <v>0</v>
      </c>
      <c r="M91" s="24">
        <f>E91+I91</f>
        <v>0</v>
      </c>
      <c r="N91" s="25">
        <v>0</v>
      </c>
    </row>
    <row r="92" spans="1:36" ht="31.2" x14ac:dyDescent="0.3">
      <c r="A92" s="16">
        <v>41050000</v>
      </c>
      <c r="B92" s="17" t="s">
        <v>26</v>
      </c>
      <c r="C92" s="18">
        <f>D92+E92</f>
        <v>0</v>
      </c>
      <c r="D92" s="19">
        <f>D93+D94+D95+D96+D97+D98</f>
        <v>0</v>
      </c>
      <c r="E92" s="19">
        <f>E93+E94+E95+E96+E97+E98</f>
        <v>0</v>
      </c>
      <c r="F92" s="19">
        <f>F93+F94+F95+F96+F97+F98</f>
        <v>0</v>
      </c>
      <c r="G92" s="18">
        <f>H92+I92</f>
        <v>800634</v>
      </c>
      <c r="H92" s="19">
        <f>H93+H94+H95+H96+H97+H98</f>
        <v>800634</v>
      </c>
      <c r="I92" s="19">
        <f>I93+I94+I95+I96+I97+I98</f>
        <v>0</v>
      </c>
      <c r="J92" s="19">
        <v>0</v>
      </c>
      <c r="K92" s="18">
        <f>L92+M92</f>
        <v>800634</v>
      </c>
      <c r="L92" s="19">
        <f>L93+L94+L95+L96+L97+L98</f>
        <v>800634</v>
      </c>
      <c r="M92" s="19">
        <f>M93+M94+M96+M97+M98</f>
        <v>0</v>
      </c>
      <c r="N92" s="19">
        <f>N93+N94+N96+N97+N98</f>
        <v>0</v>
      </c>
    </row>
    <row r="93" spans="1:36" ht="52.95" hidden="1" customHeight="1" x14ac:dyDescent="0.3">
      <c r="A93" s="22">
        <v>41051100</v>
      </c>
      <c r="B93" s="38" t="s">
        <v>50</v>
      </c>
      <c r="C93" s="18">
        <f t="shared" ref="C93:C97" si="64">D93+E93</f>
        <v>0</v>
      </c>
      <c r="D93" s="25"/>
      <c r="E93" s="25"/>
      <c r="F93" s="39">
        <v>0</v>
      </c>
      <c r="G93" s="18">
        <f>H93+I93</f>
        <v>0</v>
      </c>
      <c r="H93" s="38"/>
      <c r="I93" s="25"/>
      <c r="J93" s="38"/>
      <c r="K93" s="18">
        <f t="shared" si="59"/>
        <v>0</v>
      </c>
      <c r="L93" s="25">
        <f>D93+H93</f>
        <v>0</v>
      </c>
      <c r="M93" s="25">
        <f t="shared" ref="M93:M96" si="65">E93+I93</f>
        <v>0</v>
      </c>
      <c r="N93" s="25">
        <v>0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ht="62.4" hidden="1" x14ac:dyDescent="0.3">
      <c r="A94" s="22">
        <v>41051200</v>
      </c>
      <c r="B94" s="38" t="s">
        <v>27</v>
      </c>
      <c r="C94" s="18">
        <f t="shared" si="64"/>
        <v>0</v>
      </c>
      <c r="D94" s="25"/>
      <c r="E94" s="25"/>
      <c r="F94" s="25">
        <v>0</v>
      </c>
      <c r="G94" s="18">
        <f>H94+I94</f>
        <v>0</v>
      </c>
      <c r="H94" s="25"/>
      <c r="I94" s="25"/>
      <c r="J94" s="25"/>
      <c r="K94" s="18">
        <f t="shared" si="59"/>
        <v>0</v>
      </c>
      <c r="L94" s="25">
        <f t="shared" ref="L94:L98" si="66">D94+H94</f>
        <v>0</v>
      </c>
      <c r="M94" s="25">
        <f>E94+I94</f>
        <v>0</v>
      </c>
      <c r="N94" s="25">
        <v>0</v>
      </c>
    </row>
    <row r="95" spans="1:36" ht="81" hidden="1" customHeight="1" x14ac:dyDescent="0.3">
      <c r="A95" s="22">
        <v>41051400</v>
      </c>
      <c r="B95" s="38" t="s">
        <v>55</v>
      </c>
      <c r="C95" s="18">
        <f t="shared" si="64"/>
        <v>0</v>
      </c>
      <c r="D95" s="25"/>
      <c r="E95" s="25"/>
      <c r="F95" s="25"/>
      <c r="G95" s="18"/>
      <c r="H95" s="25"/>
      <c r="I95" s="25"/>
      <c r="J95" s="25"/>
      <c r="K95" s="18">
        <f t="shared" si="59"/>
        <v>0</v>
      </c>
      <c r="L95" s="25">
        <f t="shared" si="66"/>
        <v>0</v>
      </c>
      <c r="M95" s="25"/>
      <c r="N95" s="25"/>
    </row>
    <row r="96" spans="1:36" ht="81" hidden="1" customHeight="1" x14ac:dyDescent="0.3">
      <c r="A96" s="22">
        <v>41051700</v>
      </c>
      <c r="B96" s="38" t="s">
        <v>45</v>
      </c>
      <c r="C96" s="18">
        <f t="shared" si="64"/>
        <v>0</v>
      </c>
      <c r="D96" s="25"/>
      <c r="E96" s="25"/>
      <c r="F96" s="25">
        <v>0</v>
      </c>
      <c r="G96" s="18">
        <f t="shared" si="39"/>
        <v>0</v>
      </c>
      <c r="H96" s="25"/>
      <c r="I96" s="25"/>
      <c r="J96" s="25"/>
      <c r="K96" s="18">
        <f>L96+M96</f>
        <v>0</v>
      </c>
      <c r="L96" s="25">
        <f t="shared" si="66"/>
        <v>0</v>
      </c>
      <c r="M96" s="25">
        <f t="shared" si="65"/>
        <v>0</v>
      </c>
      <c r="N96" s="25">
        <v>0</v>
      </c>
    </row>
    <row r="97" spans="1:14" ht="20.399999999999999" hidden="1" customHeight="1" x14ac:dyDescent="0.3">
      <c r="A97" s="22">
        <v>41053900</v>
      </c>
      <c r="B97" s="31" t="s">
        <v>28</v>
      </c>
      <c r="C97" s="18">
        <f t="shared" si="64"/>
        <v>0</v>
      </c>
      <c r="D97" s="25"/>
      <c r="E97" s="25"/>
      <c r="F97" s="25">
        <v>0</v>
      </c>
      <c r="G97" s="18">
        <f t="shared" si="39"/>
        <v>0</v>
      </c>
      <c r="H97" s="30"/>
      <c r="I97" s="25"/>
      <c r="J97" s="25"/>
      <c r="K97" s="18">
        <f t="shared" si="40"/>
        <v>0</v>
      </c>
      <c r="L97" s="25">
        <f t="shared" si="66"/>
        <v>0</v>
      </c>
      <c r="M97" s="25">
        <f t="shared" ref="M97:M98" si="67">E97+I97</f>
        <v>0</v>
      </c>
      <c r="N97" s="25">
        <v>0</v>
      </c>
    </row>
    <row r="98" spans="1:14" ht="119.4" customHeight="1" x14ac:dyDescent="0.3">
      <c r="A98" s="22">
        <v>41059300</v>
      </c>
      <c r="B98" s="40" t="s">
        <v>135</v>
      </c>
      <c r="C98" s="18">
        <f>D98+E98</f>
        <v>0</v>
      </c>
      <c r="D98" s="25"/>
      <c r="E98" s="25"/>
      <c r="F98" s="25">
        <v>0</v>
      </c>
      <c r="G98" s="18">
        <f t="shared" si="39"/>
        <v>800634</v>
      </c>
      <c r="H98" s="30">
        <v>800634</v>
      </c>
      <c r="I98" s="25"/>
      <c r="J98" s="25" t="s">
        <v>46</v>
      </c>
      <c r="K98" s="18">
        <f t="shared" si="40"/>
        <v>800634</v>
      </c>
      <c r="L98" s="25">
        <f t="shared" si="66"/>
        <v>800634</v>
      </c>
      <c r="M98" s="25">
        <f t="shared" si="67"/>
        <v>0</v>
      </c>
      <c r="N98" s="25">
        <v>0</v>
      </c>
    </row>
    <row r="99" spans="1:14" ht="30" customHeight="1" x14ac:dyDescent="0.3">
      <c r="A99" s="36" t="s">
        <v>30</v>
      </c>
      <c r="B99" s="37" t="s">
        <v>29</v>
      </c>
      <c r="C99" s="18">
        <f>D99+E99</f>
        <v>71191544</v>
      </c>
      <c r="D99" s="18">
        <f>D79+D80</f>
        <v>71112844</v>
      </c>
      <c r="E99" s="18">
        <f>E79+E80</f>
        <v>78700</v>
      </c>
      <c r="F99" s="18">
        <f t="shared" ref="F99" si="68">F79+F80</f>
        <v>0</v>
      </c>
      <c r="G99" s="18">
        <f>H99+I99</f>
        <v>800634</v>
      </c>
      <c r="H99" s="18">
        <f>H79+H80</f>
        <v>800634</v>
      </c>
      <c r="I99" s="18">
        <f>I79+I80</f>
        <v>0</v>
      </c>
      <c r="J99" s="18">
        <f t="shared" ref="J99" si="69">J79+J80</f>
        <v>0</v>
      </c>
      <c r="K99" s="18">
        <f>L99+M99</f>
        <v>71992178</v>
      </c>
      <c r="L99" s="18">
        <f>L79+L80</f>
        <v>71913478</v>
      </c>
      <c r="M99" s="18">
        <f>M79+M80</f>
        <v>78700</v>
      </c>
      <c r="N99" s="18">
        <f t="shared" ref="N99" si="70">N79+N80</f>
        <v>0</v>
      </c>
    </row>
    <row r="100" spans="1:14" x14ac:dyDescent="0.3">
      <c r="A100" s="7"/>
      <c r="B100" s="8"/>
      <c r="C100" s="9"/>
      <c r="D100" s="8"/>
      <c r="E100" s="8"/>
      <c r="F100" s="8"/>
      <c r="G100" s="9"/>
      <c r="H100" s="8"/>
      <c r="I100" s="8"/>
      <c r="J100" s="8"/>
      <c r="K100" s="9"/>
      <c r="L100" s="8"/>
      <c r="M100" s="8"/>
      <c r="N100" s="8"/>
    </row>
    <row r="101" spans="1:14" ht="13.95" customHeight="1" x14ac:dyDescent="0.3">
      <c r="A101" s="7"/>
      <c r="B101" s="8"/>
      <c r="C101" s="9"/>
      <c r="D101" s="8"/>
      <c r="E101" s="8"/>
      <c r="F101" s="8"/>
      <c r="G101" s="9"/>
      <c r="H101" s="8"/>
      <c r="I101" s="8"/>
      <c r="J101" s="8"/>
      <c r="K101" s="9"/>
      <c r="L101" s="8"/>
      <c r="M101" s="8"/>
      <c r="N101" s="8"/>
    </row>
    <row r="102" spans="1:14" x14ac:dyDescent="0.3">
      <c r="A102" s="7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8"/>
      <c r="M102" s="8"/>
      <c r="N102" s="8"/>
    </row>
    <row r="103" spans="1:14" ht="22.8" x14ac:dyDescent="0.4">
      <c r="A103" s="7"/>
      <c r="B103" s="8"/>
      <c r="C103" s="50" t="s">
        <v>132</v>
      </c>
      <c r="D103" s="50"/>
      <c r="E103" s="50"/>
      <c r="F103" s="8"/>
      <c r="G103" s="9"/>
      <c r="H103" s="50" t="s">
        <v>131</v>
      </c>
      <c r="I103" s="50"/>
      <c r="J103" s="50"/>
      <c r="K103" s="41"/>
      <c r="L103" s="8"/>
      <c r="M103" s="8"/>
      <c r="N103" s="8"/>
    </row>
    <row r="104" spans="1:14" x14ac:dyDescent="0.3">
      <c r="A104" s="7"/>
      <c r="B104" s="8"/>
      <c r="C104" s="9"/>
      <c r="D104" s="8"/>
      <c r="E104" s="8"/>
      <c r="F104" s="8"/>
      <c r="G104" s="9"/>
      <c r="H104" s="8"/>
      <c r="I104" s="8"/>
      <c r="J104" s="8"/>
      <c r="K104" s="9"/>
      <c r="L104" s="8"/>
      <c r="M104" s="8"/>
      <c r="N104" s="8"/>
    </row>
    <row r="105" spans="1:14" x14ac:dyDescent="0.3">
      <c r="A105" s="7"/>
      <c r="B105" s="8"/>
      <c r="C105" s="9"/>
      <c r="D105" s="8"/>
      <c r="E105" s="8"/>
      <c r="F105" s="8"/>
      <c r="G105" s="9"/>
      <c r="H105" s="8"/>
      <c r="I105" s="8"/>
      <c r="J105" s="8"/>
      <c r="K105" s="9"/>
      <c r="L105" s="8"/>
      <c r="M105" s="8"/>
      <c r="N105" s="8"/>
    </row>
  </sheetData>
  <mergeCells count="28">
    <mergeCell ref="H103:J103"/>
    <mergeCell ref="C103:E103"/>
    <mergeCell ref="A5:B5"/>
    <mergeCell ref="I1:J1"/>
    <mergeCell ref="K1:L1"/>
    <mergeCell ref="K2:N2"/>
    <mergeCell ref="A3:N3"/>
    <mergeCell ref="A4:B4"/>
    <mergeCell ref="A6:A9"/>
    <mergeCell ref="B6:B9"/>
    <mergeCell ref="C6:F6"/>
    <mergeCell ref="G6:J6"/>
    <mergeCell ref="K6:N6"/>
    <mergeCell ref="C7:C9"/>
    <mergeCell ref="D7:D9"/>
    <mergeCell ref="E7:F7"/>
    <mergeCell ref="G7:G9"/>
    <mergeCell ref="H7:H9"/>
    <mergeCell ref="M7:N7"/>
    <mergeCell ref="E8:E9"/>
    <mergeCell ref="F8:F9"/>
    <mergeCell ref="I8:I9"/>
    <mergeCell ref="J8:J9"/>
    <mergeCell ref="M8:M9"/>
    <mergeCell ref="N8:N9"/>
    <mergeCell ref="I7:J7"/>
    <mergeCell ref="K7:K9"/>
    <mergeCell ref="L7:L9"/>
  </mergeCells>
  <conditionalFormatting sqref="B18:B19 B22">
    <cfRule type="expression" dxfId="51" priority="56" stopIfTrue="1">
      <formula>XFD18=1</formula>
    </cfRule>
  </conditionalFormatting>
  <conditionalFormatting sqref="D20:D21">
    <cfRule type="expression" dxfId="50" priority="53" stopIfTrue="1">
      <formula>A20=1</formula>
    </cfRule>
  </conditionalFormatting>
  <conditionalFormatting sqref="D23">
    <cfRule type="expression" dxfId="49" priority="52" stopIfTrue="1">
      <formula>A23=1</formula>
    </cfRule>
  </conditionalFormatting>
  <conditionalFormatting sqref="A24:A31">
    <cfRule type="expression" dxfId="48" priority="50" stopIfTrue="1">
      <formula>XFD24=1</formula>
    </cfRule>
  </conditionalFormatting>
  <conditionalFormatting sqref="B24:B29">
    <cfRule type="expression" dxfId="47" priority="51" stopIfTrue="1">
      <formula>XFD24=1</formula>
    </cfRule>
  </conditionalFormatting>
  <conditionalFormatting sqref="D26">
    <cfRule type="expression" dxfId="46" priority="49" stopIfTrue="1">
      <formula>A26=1</formula>
    </cfRule>
  </conditionalFormatting>
  <conditionalFormatting sqref="D28">
    <cfRule type="expression" dxfId="45" priority="48" stopIfTrue="1">
      <formula>A28=1</formula>
    </cfRule>
  </conditionalFormatting>
  <conditionalFormatting sqref="D30:D31">
    <cfRule type="expression" dxfId="44" priority="47" stopIfTrue="1">
      <formula>A30=1</formula>
    </cfRule>
  </conditionalFormatting>
  <conditionalFormatting sqref="A32:A41">
    <cfRule type="expression" dxfId="43" priority="45" stopIfTrue="1">
      <formula>XFD32=1</formula>
    </cfRule>
  </conditionalFormatting>
  <conditionalFormatting sqref="B32:B33">
    <cfRule type="expression" dxfId="42" priority="46" stopIfTrue="1">
      <formula>XFD32=1</formula>
    </cfRule>
  </conditionalFormatting>
  <conditionalFormatting sqref="D34:D41">
    <cfRule type="expression" dxfId="41" priority="44" stopIfTrue="1">
      <formula>A34=1</formula>
    </cfRule>
  </conditionalFormatting>
  <conditionalFormatting sqref="A43:A46">
    <cfRule type="expression" dxfId="40" priority="42" stopIfTrue="1">
      <formula>XFD43=1</formula>
    </cfRule>
  </conditionalFormatting>
  <conditionalFormatting sqref="B43:B45">
    <cfRule type="expression" dxfId="39" priority="43" stopIfTrue="1">
      <formula>XFD43=1</formula>
    </cfRule>
  </conditionalFormatting>
  <conditionalFormatting sqref="D44:D46">
    <cfRule type="expression" dxfId="38" priority="41" stopIfTrue="1">
      <formula>A44=1</formula>
    </cfRule>
  </conditionalFormatting>
  <conditionalFormatting sqref="A49:A51">
    <cfRule type="expression" dxfId="37" priority="39" stopIfTrue="1">
      <formula>XFD49=1</formula>
    </cfRule>
  </conditionalFormatting>
  <conditionalFormatting sqref="E49:E51">
    <cfRule type="expression" dxfId="36" priority="38" stopIfTrue="1">
      <formula>A49=1</formula>
    </cfRule>
  </conditionalFormatting>
  <conditionalFormatting sqref="D88">
    <cfRule type="expression" dxfId="35" priority="25" stopIfTrue="1">
      <formula>A88=1</formula>
    </cfRule>
  </conditionalFormatting>
  <conditionalFormatting sqref="A58:A59">
    <cfRule type="expression" dxfId="34" priority="36" stopIfTrue="1">
      <formula>XFD58=1</formula>
    </cfRule>
  </conditionalFormatting>
  <conditionalFormatting sqref="B58:B59">
    <cfRule type="expression" dxfId="33" priority="37" stopIfTrue="1">
      <formula>XFD58=1</formula>
    </cfRule>
  </conditionalFormatting>
  <conditionalFormatting sqref="D59">
    <cfRule type="expression" dxfId="32" priority="35" stopIfTrue="1">
      <formula>A59=1</formula>
    </cfRule>
  </conditionalFormatting>
  <conditionalFormatting sqref="A61:A62 A64">
    <cfRule type="expression" dxfId="31" priority="33" stopIfTrue="1">
      <formula>XFD61=1</formula>
    </cfRule>
  </conditionalFormatting>
  <conditionalFormatting sqref="B64">
    <cfRule type="expression" dxfId="30" priority="34" stopIfTrue="1">
      <formula>XFD64=1</formula>
    </cfRule>
  </conditionalFormatting>
  <conditionalFormatting sqref="D62">
    <cfRule type="expression" dxfId="29" priority="32" stopIfTrue="1">
      <formula>A62=1</formula>
    </cfRule>
  </conditionalFormatting>
  <conditionalFormatting sqref="D64">
    <cfRule type="expression" dxfId="28" priority="31" stopIfTrue="1">
      <formula>A64=1</formula>
    </cfRule>
  </conditionalFormatting>
  <conditionalFormatting sqref="D66">
    <cfRule type="expression" dxfId="27" priority="29" stopIfTrue="1">
      <formula>A66=1</formula>
    </cfRule>
  </conditionalFormatting>
  <conditionalFormatting sqref="A82:A85">
    <cfRule type="expression" dxfId="26" priority="27" stopIfTrue="1">
      <formula>XFD82=1</formula>
    </cfRule>
  </conditionalFormatting>
  <conditionalFormatting sqref="B82:B85">
    <cfRule type="expression" dxfId="25" priority="28" stopIfTrue="1">
      <formula>XFD82=1</formula>
    </cfRule>
  </conditionalFormatting>
  <conditionalFormatting sqref="D85">
    <cfRule type="expression" dxfId="24" priority="26" stopIfTrue="1">
      <formula>A85=1</formula>
    </cfRule>
  </conditionalFormatting>
  <conditionalFormatting sqref="B14:B17">
    <cfRule type="expression" dxfId="23" priority="24" stopIfTrue="1">
      <formula>XFD14=1</formula>
    </cfRule>
  </conditionalFormatting>
  <conditionalFormatting sqref="B20:B21">
    <cfRule type="expression" dxfId="22" priority="23" stopIfTrue="1">
      <formula>XFD20=1</formula>
    </cfRule>
  </conditionalFormatting>
  <conditionalFormatting sqref="B23">
    <cfRule type="expression" dxfId="21" priority="22" stopIfTrue="1">
      <formula>XFD23=1</formula>
    </cfRule>
  </conditionalFormatting>
  <conditionalFormatting sqref="B30:B31">
    <cfRule type="expression" dxfId="20" priority="21" stopIfTrue="1">
      <formula>XFD30=1</formula>
    </cfRule>
  </conditionalFormatting>
  <conditionalFormatting sqref="B34:B36">
    <cfRule type="expression" dxfId="19" priority="20" stopIfTrue="1">
      <formula>XFD34=1</formula>
    </cfRule>
  </conditionalFormatting>
  <conditionalFormatting sqref="B37:B41">
    <cfRule type="expression" dxfId="18" priority="19" stopIfTrue="1">
      <formula>XFD37=1</formula>
    </cfRule>
  </conditionalFormatting>
  <conditionalFormatting sqref="B46">
    <cfRule type="expression" dxfId="17" priority="18" stopIfTrue="1">
      <formula>XFD46=1</formula>
    </cfRule>
  </conditionalFormatting>
  <conditionalFormatting sqref="B49:B51">
    <cfRule type="expression" dxfId="16" priority="17" stopIfTrue="1">
      <formula>XFD49=1</formula>
    </cfRule>
  </conditionalFormatting>
  <conditionalFormatting sqref="B61:B62">
    <cfRule type="expression" dxfId="15" priority="16" stopIfTrue="1">
      <formula>XFD61=1</formula>
    </cfRule>
  </conditionalFormatting>
  <conditionalFormatting sqref="B66">
    <cfRule type="expression" dxfId="14" priority="15" stopIfTrue="1">
      <formula>XFD66=1</formula>
    </cfRule>
  </conditionalFormatting>
  <conditionalFormatting sqref="D83">
    <cfRule type="expression" dxfId="13" priority="14" stopIfTrue="1">
      <formula>A83=1</formula>
    </cfRule>
  </conditionalFormatting>
  <conditionalFormatting sqref="D84">
    <cfRule type="expression" dxfId="12" priority="13" stopIfTrue="1">
      <formula>A84=1</formula>
    </cfRule>
  </conditionalFormatting>
  <conditionalFormatting sqref="A47:A48">
    <cfRule type="expression" dxfId="11" priority="11" stopIfTrue="1">
      <formula>XFD47=1</formula>
    </cfRule>
  </conditionalFormatting>
  <conditionalFormatting sqref="B47:B48">
    <cfRule type="expression" dxfId="10" priority="12" stopIfTrue="1">
      <formula>XFD47=1</formula>
    </cfRule>
  </conditionalFormatting>
  <conditionalFormatting sqref="A52">
    <cfRule type="expression" dxfId="9" priority="9" stopIfTrue="1">
      <formula>XFD52=1</formula>
    </cfRule>
  </conditionalFormatting>
  <conditionalFormatting sqref="B52">
    <cfRule type="expression" dxfId="8" priority="10" stopIfTrue="1">
      <formula>XFD52=1</formula>
    </cfRule>
  </conditionalFormatting>
  <conditionalFormatting sqref="A54">
    <cfRule type="expression" dxfId="7" priority="7" stopIfTrue="1">
      <formula>XFD54=1</formula>
    </cfRule>
  </conditionalFormatting>
  <conditionalFormatting sqref="B54">
    <cfRule type="expression" dxfId="6" priority="8" stopIfTrue="1">
      <formula>XFD54=1</formula>
    </cfRule>
  </conditionalFormatting>
  <conditionalFormatting sqref="A63">
    <cfRule type="expression" dxfId="5" priority="5" stopIfTrue="1">
      <formula>XFD63=1</formula>
    </cfRule>
  </conditionalFormatting>
  <conditionalFormatting sqref="B63">
    <cfRule type="expression" dxfId="4" priority="6" stopIfTrue="1">
      <formula>XFD63=1</formula>
    </cfRule>
  </conditionalFormatting>
  <conditionalFormatting sqref="A80">
    <cfRule type="expression" dxfId="3" priority="3" stopIfTrue="1">
      <formula>XFD80=1</formula>
    </cfRule>
  </conditionalFormatting>
  <conditionalFormatting sqref="B80">
    <cfRule type="expression" dxfId="2" priority="4" stopIfTrue="1">
      <formula>XFD80=1</formula>
    </cfRule>
  </conditionalFormatting>
  <conditionalFormatting sqref="A81">
    <cfRule type="expression" dxfId="1" priority="1" stopIfTrue="1">
      <formula>XFD81=1</formula>
    </cfRule>
  </conditionalFormatting>
  <conditionalFormatting sqref="B81">
    <cfRule type="expression" dxfId="0" priority="2" stopIfTrue="1">
      <formula>XFD81=1</formula>
    </cfRule>
  </conditionalFormatting>
  <printOptions horizontalCentered="1"/>
  <pageMargins left="0.39370078740157483" right="0.39370078740157483" top="0.39370078740157483" bottom="0.39370078740157483" header="0" footer="0"/>
  <pageSetup paperSize="9" scale="6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дод. 1</vt:lpstr>
      <vt:lpstr>'дод. 1'!Заголовки_для_друку</vt:lpstr>
      <vt:lpstr>'дод. 1'!Область_друку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viktoria</cp:lastModifiedBy>
  <cp:lastPrinted>2025-12-22T12:16:16Z</cp:lastPrinted>
  <dcterms:created xsi:type="dcterms:W3CDTF">2020-12-18T06:55:31Z</dcterms:created>
  <dcterms:modified xsi:type="dcterms:W3CDTF">2026-02-27T11:26:09Z</dcterms:modified>
</cp:coreProperties>
</file>