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фінансовий план 2027 рік\"/>
    </mc:Choice>
  </mc:AlternateContent>
  <bookViews>
    <workbookView xWindow="0" yWindow="0" windowWidth="23040" windowHeight="9648"/>
  </bookViews>
  <sheets>
    <sheet name="Амбулаторія" sheetId="4" r:id="rId1"/>
  </sheets>
  <definedNames>
    <definedName name="_xlnm.Print_Area" localSheetId="0">Амбулаторія!$A$1:$J$39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2" i="4" l="1"/>
  <c r="F19" i="4" l="1"/>
  <c r="F31" i="4" s="1"/>
  <c r="F25" i="4" l="1"/>
  <c r="D31" i="4" l="1"/>
  <c r="G28" i="4" l="1"/>
  <c r="H28" i="4" l="1"/>
  <c r="F27" i="4"/>
  <c r="F21" i="4" l="1"/>
  <c r="F23" i="4"/>
  <c r="G25" i="4" l="1"/>
  <c r="H25" i="4" s="1"/>
  <c r="G22" i="4" l="1"/>
  <c r="H22" i="4" s="1"/>
  <c r="G20" i="4" l="1"/>
  <c r="G19" i="4" l="1"/>
  <c r="H19" i="4" s="1"/>
  <c r="H20" i="4"/>
  <c r="G23" i="4"/>
  <c r="H23" i="4" s="1"/>
  <c r="G24" i="4"/>
  <c r="H24" i="4" s="1"/>
</calcChain>
</file>

<file path=xl/sharedStrings.xml><?xml version="1.0" encoding="utf-8"?>
<sst xmlns="http://schemas.openxmlformats.org/spreadsheetml/2006/main" count="45" uniqueCount="43">
  <si>
    <t>№ з/п</t>
  </si>
  <si>
    <t>Посада</t>
  </si>
  <si>
    <t>Кількість штатних посад</t>
  </si>
  <si>
    <t>Фельдшер-лаборант</t>
  </si>
  <si>
    <t>Молодша медична сестра</t>
  </si>
  <si>
    <t xml:space="preserve">Головний бухгалтер </t>
  </si>
  <si>
    <t>Водій</t>
  </si>
  <si>
    <t>Робітник з комплексного ремонту і обслуговування будинків</t>
  </si>
  <si>
    <t>Головний бухгалтер</t>
  </si>
  <si>
    <t>КНП МСР "АМБУЛАТОРІЯ  ЗАГАЛЬНОЇ ПРАКТИКИ-СІМЕЙНОЇ МЕДИЦИНИ РІЗДВА ПРЕСВЯТОЇ БОГОРОДИЦІ"</t>
  </si>
  <si>
    <t>з місячним фондом заробітної плати</t>
  </si>
  <si>
    <t>Уповноважений представник трудового колективу</t>
  </si>
  <si>
    <r>
      <t>           </t>
    </r>
    <r>
      <rPr>
        <sz val="10"/>
        <color theme="1"/>
        <rFont val="Times New Roman"/>
        <family val="1"/>
        <charset val="204"/>
      </rPr>
      <t>(посада)</t>
    </r>
  </si>
  <si>
    <t>Погоджено</t>
  </si>
  <si>
    <r>
      <t>     </t>
    </r>
    <r>
      <rPr>
        <sz val="10"/>
        <color theme="1"/>
        <rFont val="Times New Roman"/>
        <family val="1"/>
        <charset val="204"/>
      </rPr>
      <t>(підпис)                 (ініціали і прізвище)</t>
    </r>
  </si>
  <si>
    <t>М.П                      </t>
  </si>
  <si>
    <t>Директор</t>
  </si>
  <si>
    <t>Сума</t>
  </si>
  <si>
    <t>ЄСВ 22%</t>
  </si>
  <si>
    <t xml:space="preserve">                                             «Затверджую»</t>
  </si>
  <si>
    <t xml:space="preserve">"_____" _________ 20____ рік  </t>
  </si>
  <si>
    <t>_______________Сергій САМОТОЙ</t>
  </si>
  <si>
    <t>______________Наталія КІХТЕНКО</t>
  </si>
  <si>
    <t>РАЗОМ</t>
  </si>
  <si>
    <r>
      <t xml:space="preserve">                   __________       </t>
    </r>
    <r>
      <rPr>
        <b/>
        <sz val="14"/>
        <color theme="1"/>
        <rFont val="Times New Roman"/>
        <family val="1"/>
        <charset val="204"/>
      </rPr>
      <t xml:space="preserve"> Наталія КІХТЕНКО</t>
    </r>
  </si>
  <si>
    <t xml:space="preserve">                  __________         Ольга ЦИБУЛЬНЯК</t>
  </si>
  <si>
    <t>Психолог</t>
  </si>
  <si>
    <t>Сестра медична загальної практики- сімейної медицини</t>
  </si>
  <si>
    <t xml:space="preserve">ЗАТВЕРДЖЕНО
Наказ Міністерства фінансів України 28 січня 2002 року № 57 
(у редакції наказу Міністерства фінансів України 
від 26 листопада 2012 року № 1220) 
</t>
  </si>
  <si>
    <t>Посадовий оклад, грн</t>
  </si>
  <si>
    <t>Фонд заробітної плати на місяць за посадовими окладами, грн</t>
  </si>
  <si>
    <t>Сільський голова Миколапївської сільської ради</t>
  </si>
  <si>
    <t>Реєстратор</t>
  </si>
  <si>
    <t>Фахівець із супроводу ветеранів і демобілізованих осіб</t>
  </si>
  <si>
    <t>МП.</t>
  </si>
  <si>
    <t>Старша медична сестра</t>
  </si>
  <si>
    <t>з 01 січня 2027 року</t>
  </si>
  <si>
    <t xml:space="preserve">                                       ШТАТНИЙ РОЗПИС НА 2027 РІК</t>
  </si>
  <si>
    <t xml:space="preserve">штат у кількості 13,25  штатних одиниць </t>
  </si>
  <si>
    <t xml:space="preserve">                        98 005,00 грн (Дев'яносто вісім тисяч п`ять грн 00 коп)</t>
  </si>
  <si>
    <t>Лікар загальної практики - сімейний лікар</t>
  </si>
  <si>
    <t>Юлія БАРБІНА</t>
  </si>
  <si>
    <t xml:space="preserve">      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</si>
</sst>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2" fontId="8" fillId="0" borderId="2" xfId="0" applyNumberFormat="1" applyFont="1" applyBorder="1"/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9" fontId="9" fillId="0" borderId="3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/>
    </xf>
    <xf numFmtId="0" fontId="8" fillId="0" borderId="0" xfId="0" applyFont="1" applyAlignment="1"/>
    <xf numFmtId="2" fontId="8" fillId="0" borderId="4" xfId="0" applyNumberFormat="1" applyFont="1" applyBorder="1"/>
    <xf numFmtId="2" fontId="8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9" fillId="0" borderId="0" xfId="0" applyFont="1" applyAlignment="1"/>
    <xf numFmtId="0" fontId="6" fillId="0" borderId="0" xfId="0" applyFont="1"/>
    <xf numFmtId="0" fontId="4" fillId="0" borderId="0" xfId="0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8" fillId="0" borderId="17" xfId="0" applyNumberFormat="1" applyFont="1" applyBorder="1"/>
    <xf numFmtId="0" fontId="1" fillId="0" borderId="0" xfId="0" applyFont="1" applyAlignment="1"/>
    <xf numFmtId="0" fontId="8" fillId="0" borderId="18" xfId="0" applyFont="1" applyBorder="1" applyAlignment="1"/>
    <xf numFmtId="0" fontId="9" fillId="0" borderId="20" xfId="0" applyFont="1" applyBorder="1" applyAlignment="1">
      <alignment horizontal="center"/>
    </xf>
    <xf numFmtId="4" fontId="9" fillId="0" borderId="21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4" fontId="8" fillId="0" borderId="23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4" fontId="8" fillId="0" borderId="24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9" fillId="0" borderId="0" xfId="0" applyFont="1"/>
    <xf numFmtId="0" fontId="2" fillId="0" borderId="0" xfId="0" applyFont="1" applyAlignment="1"/>
    <xf numFmtId="0" fontId="8" fillId="0" borderId="2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8" fillId="0" borderId="26" xfId="0" applyNumberFormat="1" applyFont="1" applyBorder="1" applyAlignment="1">
      <alignment horizontal="center" vertical="center"/>
    </xf>
    <xf numFmtId="2" fontId="8" fillId="0" borderId="0" xfId="0" applyNumberFormat="1" applyFont="1" applyBorder="1"/>
    <xf numFmtId="4" fontId="9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0" fillId="0" borderId="0" xfId="0" applyAlignment="1"/>
    <xf numFmtId="0" fontId="8" fillId="0" borderId="0" xfId="0" applyFont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topLeftCell="A31" zoomScale="90" zoomScaleNormal="90" workbookViewId="0">
      <selection activeCell="F27" sqref="F27"/>
    </sheetView>
  </sheetViews>
  <sheetFormatPr defaultColWidth="9.109375" defaultRowHeight="13.8" x14ac:dyDescent="0.25"/>
  <cols>
    <col min="1" max="2" width="6.5546875" style="8" customWidth="1"/>
    <col min="3" max="3" width="38.88671875" style="8" customWidth="1"/>
    <col min="4" max="4" width="12" style="8" customWidth="1"/>
    <col min="5" max="5" width="14.88671875" style="8" customWidth="1"/>
    <col min="6" max="6" width="29.33203125" style="8" customWidth="1"/>
    <col min="7" max="7" width="10.88671875" style="8" hidden="1" customWidth="1"/>
    <col min="8" max="8" width="2.5546875" style="8" hidden="1" customWidth="1"/>
    <col min="9" max="16384" width="9.109375" style="8"/>
  </cols>
  <sheetData>
    <row r="1" spans="1:10" ht="107.25" customHeight="1" x14ac:dyDescent="0.3">
      <c r="F1" s="64" t="s">
        <v>28</v>
      </c>
      <c r="G1" s="65"/>
      <c r="H1" s="65"/>
      <c r="I1" s="65"/>
    </row>
    <row r="2" spans="1:10" x14ac:dyDescent="0.25">
      <c r="E2" s="63" t="s">
        <v>19</v>
      </c>
      <c r="F2" s="63"/>
      <c r="G2" s="63"/>
      <c r="H2" s="63"/>
    </row>
    <row r="3" spans="1:10" ht="15.6" x14ac:dyDescent="0.25">
      <c r="C3" s="2" t="s">
        <v>13</v>
      </c>
      <c r="E3" s="66" t="s">
        <v>38</v>
      </c>
      <c r="F3" s="66"/>
      <c r="G3" s="66"/>
      <c r="H3" s="66"/>
    </row>
    <row r="4" spans="1:10" ht="15.6" x14ac:dyDescent="0.25">
      <c r="C4" s="2" t="s">
        <v>31</v>
      </c>
      <c r="E4" s="66" t="s">
        <v>10</v>
      </c>
      <c r="F4" s="66"/>
      <c r="G4" s="66"/>
      <c r="H4" s="66"/>
    </row>
    <row r="5" spans="1:10" ht="15.6" x14ac:dyDescent="0.25">
      <c r="C5" s="3" t="s">
        <v>12</v>
      </c>
      <c r="D5" s="22" t="s">
        <v>39</v>
      </c>
      <c r="E5" s="16"/>
      <c r="F5" s="16"/>
      <c r="G5" s="16"/>
      <c r="H5" s="16"/>
    </row>
    <row r="6" spans="1:10" ht="15.6" x14ac:dyDescent="0.25">
      <c r="C6" s="2" t="s">
        <v>21</v>
      </c>
      <c r="E6" s="66"/>
      <c r="F6" s="66"/>
      <c r="G6" s="66"/>
      <c r="H6" s="66"/>
    </row>
    <row r="7" spans="1:10" ht="15.6" x14ac:dyDescent="0.25">
      <c r="C7" s="3" t="s">
        <v>14</v>
      </c>
    </row>
    <row r="8" spans="1:10" ht="15.6" x14ac:dyDescent="0.3">
      <c r="C8" s="4"/>
      <c r="E8" s="63" t="s">
        <v>16</v>
      </c>
      <c r="F8" s="63"/>
      <c r="G8" s="63"/>
      <c r="H8" s="63"/>
    </row>
    <row r="9" spans="1:10" ht="15.6" x14ac:dyDescent="0.3">
      <c r="C9" s="4" t="s">
        <v>15</v>
      </c>
      <c r="E9" s="9"/>
      <c r="F9" s="9"/>
    </row>
    <row r="10" spans="1:10" ht="15.6" x14ac:dyDescent="0.3">
      <c r="E10" s="58" t="s">
        <v>22</v>
      </c>
      <c r="F10" s="58"/>
      <c r="G10" s="58"/>
      <c r="H10" s="58"/>
    </row>
    <row r="11" spans="1:10" ht="15.6" x14ac:dyDescent="0.3">
      <c r="E11" s="10"/>
      <c r="F11" s="10"/>
    </row>
    <row r="12" spans="1:10" ht="17.399999999999999" x14ac:dyDescent="0.3">
      <c r="E12" s="59" t="s">
        <v>20</v>
      </c>
      <c r="F12" s="59"/>
      <c r="G12" s="59"/>
      <c r="H12" s="59"/>
    </row>
    <row r="13" spans="1:10" ht="12" customHeight="1" x14ac:dyDescent="0.25"/>
    <row r="14" spans="1:10" ht="21" customHeight="1" x14ac:dyDescent="0.3">
      <c r="A14" s="60" t="s">
        <v>37</v>
      </c>
      <c r="B14" s="60"/>
      <c r="C14" s="60"/>
      <c r="D14" s="60"/>
      <c r="E14" s="60"/>
      <c r="F14" s="60"/>
      <c r="G14" s="60"/>
      <c r="H14" s="60"/>
    </row>
    <row r="15" spans="1:10" x14ac:dyDescent="0.25">
      <c r="A15" s="63" t="s">
        <v>9</v>
      </c>
      <c r="B15" s="63"/>
      <c r="C15" s="63"/>
      <c r="D15" s="63"/>
      <c r="E15" s="63"/>
      <c r="F15" s="63"/>
      <c r="G15" s="63"/>
      <c r="H15" s="63"/>
      <c r="I15" s="63"/>
      <c r="J15" s="23"/>
    </row>
    <row r="16" spans="1:10" ht="26.25" customHeight="1" x14ac:dyDescent="0.3">
      <c r="C16" s="62" t="s">
        <v>36</v>
      </c>
      <c r="D16" s="62"/>
      <c r="E16" s="62"/>
      <c r="F16" s="62"/>
    </row>
    <row r="17" spans="2:8" ht="20.25" customHeight="1" thickBot="1" x14ac:dyDescent="0.35">
      <c r="C17" s="24"/>
      <c r="D17" s="24"/>
      <c r="E17" s="24"/>
      <c r="F17" s="24"/>
    </row>
    <row r="18" spans="2:8" ht="57" customHeight="1" thickBot="1" x14ac:dyDescent="0.3">
      <c r="B18" s="19" t="s">
        <v>0</v>
      </c>
      <c r="C18" s="20" t="s">
        <v>1</v>
      </c>
      <c r="D18" s="20" t="s">
        <v>2</v>
      </c>
      <c r="E18" s="20" t="s">
        <v>29</v>
      </c>
      <c r="F18" s="21" t="s">
        <v>30</v>
      </c>
      <c r="G18" s="14" t="s">
        <v>18</v>
      </c>
      <c r="H18" s="6" t="s">
        <v>17</v>
      </c>
    </row>
    <row r="19" spans="2:8" ht="26.25" customHeight="1" x14ac:dyDescent="0.25">
      <c r="B19" s="46">
        <v>1</v>
      </c>
      <c r="C19" s="45" t="s">
        <v>16</v>
      </c>
      <c r="D19" s="31">
        <v>1</v>
      </c>
      <c r="E19" s="32">
        <v>19500</v>
      </c>
      <c r="F19" s="42">
        <f>D19*E19</f>
        <v>19500</v>
      </c>
      <c r="G19" s="18">
        <f>F19*0.22</f>
        <v>4290</v>
      </c>
      <c r="H19" s="17">
        <f>F19+G19</f>
        <v>23790</v>
      </c>
    </row>
    <row r="20" spans="2:8" ht="24.75" customHeight="1" x14ac:dyDescent="0.25">
      <c r="B20" s="47">
        <v>2</v>
      </c>
      <c r="C20" s="38" t="s">
        <v>40</v>
      </c>
      <c r="D20" s="33">
        <v>2</v>
      </c>
      <c r="E20" s="34">
        <v>9600</v>
      </c>
      <c r="F20" s="35">
        <v>13200</v>
      </c>
      <c r="G20" s="15" t="e">
        <f>#REF!*0.22</f>
        <v>#REF!</v>
      </c>
      <c r="H20" s="11" t="e">
        <f>#REF!+G20</f>
        <v>#REF!</v>
      </c>
    </row>
    <row r="21" spans="2:8" ht="30" customHeight="1" x14ac:dyDescent="0.25">
      <c r="B21" s="47">
        <v>3</v>
      </c>
      <c r="C21" s="38" t="s">
        <v>35</v>
      </c>
      <c r="D21" s="33">
        <v>1</v>
      </c>
      <c r="E21" s="34">
        <v>7200</v>
      </c>
      <c r="F21" s="35">
        <f>E21</f>
        <v>7200</v>
      </c>
      <c r="G21" s="15"/>
      <c r="H21" s="11"/>
    </row>
    <row r="22" spans="2:8" ht="30" customHeight="1" x14ac:dyDescent="0.25">
      <c r="B22" s="47">
        <v>4</v>
      </c>
      <c r="C22" s="38" t="s">
        <v>27</v>
      </c>
      <c r="D22" s="33">
        <v>2</v>
      </c>
      <c r="E22" s="34">
        <v>7140</v>
      </c>
      <c r="F22" s="43">
        <f>E22*D22</f>
        <v>14280</v>
      </c>
      <c r="G22" s="15" t="e">
        <f>#REF!*0.22</f>
        <v>#REF!</v>
      </c>
      <c r="H22" s="11" t="e">
        <f>#REF!+G22</f>
        <v>#REF!</v>
      </c>
    </row>
    <row r="23" spans="2:8" ht="27" customHeight="1" x14ac:dyDescent="0.25">
      <c r="B23" s="47">
        <v>5</v>
      </c>
      <c r="C23" s="38" t="s">
        <v>3</v>
      </c>
      <c r="D23" s="33">
        <v>1</v>
      </c>
      <c r="E23" s="34">
        <v>7140</v>
      </c>
      <c r="F23" s="43">
        <f t="shared" ref="F23:F25" si="0">D23*E23</f>
        <v>7140</v>
      </c>
      <c r="G23" s="15">
        <f t="shared" ref="G23" si="1">F24*0.22</f>
        <v>715</v>
      </c>
      <c r="H23" s="11">
        <f t="shared" ref="H23" si="2">F24+G23</f>
        <v>3965</v>
      </c>
    </row>
    <row r="24" spans="2:8" ht="22.5" customHeight="1" x14ac:dyDescent="0.25">
      <c r="B24" s="47">
        <v>6</v>
      </c>
      <c r="C24" s="38" t="s">
        <v>4</v>
      </c>
      <c r="D24" s="33">
        <v>0.5</v>
      </c>
      <c r="E24" s="34">
        <v>6500</v>
      </c>
      <c r="F24" s="43">
        <v>3250</v>
      </c>
      <c r="G24" s="15" t="e">
        <f>#REF!*0.22</f>
        <v>#REF!</v>
      </c>
      <c r="H24" s="11" t="e">
        <f>#REF!+G24</f>
        <v>#REF!</v>
      </c>
    </row>
    <row r="25" spans="2:8" ht="24" customHeight="1" x14ac:dyDescent="0.25">
      <c r="B25" s="47">
        <v>7</v>
      </c>
      <c r="C25" s="38" t="s">
        <v>5</v>
      </c>
      <c r="D25" s="33">
        <v>1</v>
      </c>
      <c r="E25" s="34">
        <v>9060</v>
      </c>
      <c r="F25" s="43">
        <f t="shared" si="0"/>
        <v>9060</v>
      </c>
      <c r="G25" s="15" t="e">
        <f>#REF!*0.22</f>
        <v>#REF!</v>
      </c>
      <c r="H25" s="11" t="e">
        <f>#REF!+G25</f>
        <v>#REF!</v>
      </c>
    </row>
    <row r="26" spans="2:8" ht="24.75" customHeight="1" x14ac:dyDescent="0.25">
      <c r="B26" s="47">
        <v>8</v>
      </c>
      <c r="C26" s="38" t="s">
        <v>6</v>
      </c>
      <c r="D26" s="33">
        <v>2</v>
      </c>
      <c r="E26" s="34">
        <v>6500</v>
      </c>
      <c r="F26" s="43">
        <v>13000</v>
      </c>
      <c r="G26" s="15"/>
      <c r="H26" s="11"/>
    </row>
    <row r="27" spans="2:8" ht="30.75" customHeight="1" x14ac:dyDescent="0.25">
      <c r="B27" s="47">
        <v>9</v>
      </c>
      <c r="C27" s="38" t="s">
        <v>32</v>
      </c>
      <c r="D27" s="33">
        <v>1</v>
      </c>
      <c r="E27" s="34">
        <v>6500</v>
      </c>
      <c r="F27" s="43">
        <f>E27*D27</f>
        <v>6500</v>
      </c>
      <c r="G27" s="25"/>
      <c r="H27" s="26"/>
    </row>
    <row r="28" spans="2:8" ht="27.6" x14ac:dyDescent="0.25">
      <c r="B28" s="47">
        <v>10</v>
      </c>
      <c r="C28" s="39" t="s">
        <v>7</v>
      </c>
      <c r="D28" s="33">
        <v>0.5</v>
      </c>
      <c r="E28" s="34">
        <v>6500</v>
      </c>
      <c r="F28" s="43">
        <v>3250</v>
      </c>
      <c r="G28" s="25" t="e">
        <f>#REF!*0.22</f>
        <v>#REF!</v>
      </c>
      <c r="H28" s="26" t="e">
        <f>#REF!+G28</f>
        <v>#REF!</v>
      </c>
    </row>
    <row r="29" spans="2:8" x14ac:dyDescent="0.25">
      <c r="B29" s="51">
        <v>11</v>
      </c>
      <c r="C29" s="39" t="s">
        <v>26</v>
      </c>
      <c r="D29" s="52">
        <v>0.25</v>
      </c>
      <c r="E29" s="53">
        <v>6500</v>
      </c>
      <c r="F29" s="55">
        <v>1625</v>
      </c>
      <c r="G29" s="25"/>
      <c r="H29" s="56"/>
    </row>
    <row r="30" spans="2:8" ht="28.2" thickBot="1" x14ac:dyDescent="0.3">
      <c r="B30" s="48">
        <v>12</v>
      </c>
      <c r="C30" s="40" t="s">
        <v>33</v>
      </c>
      <c r="D30" s="36">
        <v>1</v>
      </c>
      <c r="E30" s="37">
        <v>7523</v>
      </c>
      <c r="F30" s="44"/>
      <c r="G30" s="49"/>
    </row>
    <row r="31" spans="2:8" ht="18.75" customHeight="1" thickBot="1" x14ac:dyDescent="0.3">
      <c r="B31" s="28"/>
      <c r="C31" s="41" t="s">
        <v>23</v>
      </c>
      <c r="D31" s="29">
        <f>SUM(D19:D30)</f>
        <v>13.25</v>
      </c>
      <c r="E31" s="30"/>
      <c r="F31" s="57">
        <f>SUM(F19:F30)</f>
        <v>98005</v>
      </c>
      <c r="G31" s="49"/>
    </row>
    <row r="32" spans="2:8" x14ac:dyDescent="0.25">
      <c r="B32" s="12"/>
      <c r="D32" s="12"/>
      <c r="E32" s="12"/>
      <c r="F32" s="13"/>
      <c r="G32" s="49"/>
    </row>
    <row r="33" spans="2:7" ht="18" x14ac:dyDescent="0.35">
      <c r="B33" s="61" t="s">
        <v>16</v>
      </c>
      <c r="C33" s="61"/>
      <c r="D33" s="27" t="s">
        <v>24</v>
      </c>
      <c r="E33" s="27"/>
      <c r="F33" s="49"/>
      <c r="G33" s="49"/>
    </row>
    <row r="34" spans="2:7" ht="17.399999999999999" x14ac:dyDescent="0.3">
      <c r="F34" s="49"/>
      <c r="G34" s="54"/>
    </row>
    <row r="35" spans="2:7" ht="25.5" customHeight="1" x14ac:dyDescent="0.35">
      <c r="B35" s="1" t="s">
        <v>8</v>
      </c>
      <c r="D35" s="50" t="s">
        <v>25</v>
      </c>
      <c r="E35" s="27"/>
      <c r="F35" s="49"/>
    </row>
    <row r="36" spans="2:7" x14ac:dyDescent="0.25">
      <c r="F36" s="49"/>
    </row>
    <row r="37" spans="2:7" ht="18" x14ac:dyDescent="0.35">
      <c r="B37" s="5" t="s">
        <v>11</v>
      </c>
      <c r="E37" s="7" t="s">
        <v>42</v>
      </c>
      <c r="F37" s="54" t="s">
        <v>41</v>
      </c>
    </row>
    <row r="38" spans="2:7" x14ac:dyDescent="0.25">
      <c r="B38" s="8" t="s">
        <v>34</v>
      </c>
    </row>
  </sheetData>
  <mergeCells count="12">
    <mergeCell ref="F1:I1"/>
    <mergeCell ref="E8:H8"/>
    <mergeCell ref="E2:H2"/>
    <mergeCell ref="E3:H3"/>
    <mergeCell ref="E4:H4"/>
    <mergeCell ref="E6:H6"/>
    <mergeCell ref="E10:H10"/>
    <mergeCell ref="E12:H12"/>
    <mergeCell ref="A14:H14"/>
    <mergeCell ref="B33:C33"/>
    <mergeCell ref="C16:F16"/>
    <mergeCell ref="A15:I15"/>
  </mergeCells>
  <printOptions horizontalCentered="1"/>
  <pageMargins left="0.98425196850393704" right="0.19685039370078741" top="0.78740157480314965" bottom="0.78740157480314965" header="0.31496062992125984" footer="0.31496062992125984"/>
  <pageSetup paperSize="9" scale="71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Амбулаторія</vt:lpstr>
      <vt:lpstr>Амбулаторія!Область_друку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2025-08-29T12:00:06Z</cp:lastPrinted>
  <dcterms:created xsi:type="dcterms:W3CDTF">2018-11-29T08:09:13Z</dcterms:created>
  <dcterms:modified xsi:type="dcterms:W3CDTF">2026-07-17T07:59:05Z</dcterms:modified>
</cp:coreProperties>
</file>