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/>
  </bookViews>
  <sheets>
    <sheet name="БЕНЗИН, ГАЗ" sheetId="1" r:id="rId1"/>
  </sheets>
  <definedNames>
    <definedName name="_xlnm.Print_Area" localSheetId="0">'БЕНЗИН, ГАЗ'!$A$1:$AB$23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8" i="1" l="1"/>
  <c r="Q18" i="1"/>
  <c r="K18" i="1"/>
  <c r="I18" i="1"/>
  <c r="G18" i="1"/>
  <c r="F16" i="1"/>
  <c r="D16" i="1"/>
  <c r="E18" i="1"/>
  <c r="W17" i="1" l="1"/>
  <c r="E17" i="1"/>
  <c r="U17" i="1"/>
  <c r="T16" i="1"/>
  <c r="R16" i="1" l="1"/>
  <c r="U16" i="1"/>
  <c r="V16" i="1"/>
  <c r="W16" i="1"/>
  <c r="X16" i="1"/>
  <c r="Y16" i="1"/>
  <c r="Z16" i="1"/>
  <c r="AA16" i="1"/>
  <c r="S17" i="1"/>
  <c r="S16" i="1" s="1"/>
  <c r="Q17" i="1" l="1"/>
  <c r="O13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P16" i="1"/>
  <c r="Q16" i="1"/>
  <c r="U15" i="1"/>
  <c r="U14" i="1"/>
  <c r="W14" i="1"/>
  <c r="Y14" i="1"/>
  <c r="AA14" i="1"/>
  <c r="W15" i="1"/>
  <c r="X15" i="1" s="1"/>
  <c r="Y15" i="1" s="1"/>
  <c r="Z15" i="1" s="1"/>
  <c r="AA15" i="1" s="1"/>
  <c r="S14" i="1"/>
  <c r="S13" i="1" s="1"/>
  <c r="R13" i="1"/>
  <c r="P13" i="1"/>
  <c r="Q14" i="1"/>
  <c r="Q13" i="1" s="1"/>
  <c r="E16" i="1"/>
  <c r="H16" i="1"/>
  <c r="J16" i="1"/>
  <c r="L16" i="1"/>
  <c r="N16" i="1"/>
  <c r="O18" i="1" l="1"/>
  <c r="O16" i="1" s="1"/>
  <c r="O17" i="1"/>
  <c r="M18" i="1"/>
  <c r="M17" i="1"/>
  <c r="K17" i="1"/>
  <c r="K16" i="1" s="1"/>
  <c r="I17" i="1"/>
  <c r="I16" i="1" s="1"/>
  <c r="G17" i="1"/>
  <c r="M16" i="1" l="1"/>
  <c r="G16" i="1"/>
  <c r="C15" i="1"/>
  <c r="C14" i="1"/>
  <c r="V13" i="1"/>
  <c r="W13" i="1"/>
  <c r="X13" i="1"/>
  <c r="Y13" i="1"/>
  <c r="Z13" i="1"/>
  <c r="AA13" i="1"/>
  <c r="U13" i="1"/>
  <c r="C13" i="1"/>
  <c r="C12" i="1" l="1"/>
  <c r="B12" i="1"/>
  <c r="C9" i="1" l="1"/>
  <c r="B9" i="1"/>
  <c r="B11" i="1" l="1"/>
  <c r="B10" i="1" s="1"/>
  <c r="C11" i="1"/>
  <c r="C10" i="1" s="1"/>
  <c r="B15" i="1" l="1"/>
  <c r="B14" i="1"/>
  <c r="B13" i="1" l="1"/>
  <c r="B18" i="1"/>
  <c r="B17" i="1" l="1"/>
  <c r="B16" i="1" s="1"/>
  <c r="C17" i="1" l="1"/>
  <c r="C18" i="1" l="1"/>
  <c r="C16" i="1" s="1"/>
  <c r="AB19" i="1" l="1"/>
</calcChain>
</file>

<file path=xl/sharedStrings.xml><?xml version="1.0" encoding="utf-8"?>
<sst xmlns="http://schemas.openxmlformats.org/spreadsheetml/2006/main" count="72" uniqueCount="43">
  <si>
    <t>Річні показники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</si>
  <si>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</si>
  <si>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</si>
  <si>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</si>
  <si>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</si>
  <si>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</si>
  <si>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</si>
  <si>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</si>
  <si>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</si>
  <si>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</si>
  <si>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</si>
  <si>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</si>
  <si>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 xml:space="preserve">Кількість,                            л </t>
  </si>
  <si>
    <t>Вартість, грн.</t>
  </si>
  <si>
    <t>Примітка</t>
  </si>
  <si>
    <t>бензин</t>
  </si>
  <si>
    <t xml:space="preserve">грудень </t>
  </si>
  <si>
    <t>Таблиця № 7</t>
  </si>
  <si>
    <t xml:space="preserve">Головний бухгалтер ______________ </t>
  </si>
  <si>
    <t>АЗПСМ</t>
  </si>
  <si>
    <t>л</t>
  </si>
  <si>
    <t>грн</t>
  </si>
  <si>
    <t>Валентина  ПІВНЬОВА</t>
  </si>
  <si>
    <t>Розрахунок показників витрати палива (бензину) на плановий період здійснений з урахуванням фактичних витрат за попередні два роки і прогнозних витрат  використання бензину для потреб генератора, як резервного джерела електроенергії.</t>
  </si>
  <si>
    <t>Генератор Honda AHR-700 InmosoL;</t>
  </si>
  <si>
    <t xml:space="preserve">потужність     7 квт.  ;                                             </t>
  </si>
  <si>
    <t>прогнозна кількість годин роботи на день</t>
  </si>
  <si>
    <t>години</t>
  </si>
  <si>
    <t>прогнозна кількість днів роботи на місяць</t>
  </si>
  <si>
    <t>прогнозна кількість бензину на місяць</t>
  </si>
  <si>
    <t xml:space="preserve">кількість місяців </t>
  </si>
  <si>
    <t xml:space="preserve">всього </t>
  </si>
  <si>
    <t>Фактичні витрати у 2025 році</t>
  </si>
  <si>
    <t>бензин на генератор</t>
  </si>
  <si>
    <t xml:space="preserve"> </t>
  </si>
  <si>
    <t>Інформація про використання паливно-мастильних матеріалів за 2025-2027 рр</t>
  </si>
  <si>
    <t>Фактичні витрати у 2026 році</t>
  </si>
  <si>
    <t>Планові показники на 2027рік</t>
  </si>
  <si>
    <t>Очікувані витрати у 2026році</t>
  </si>
  <si>
    <t>Середня ціна на бензин __51 грн50коп.</t>
  </si>
  <si>
    <t>Середня ціна на бензин 80,00 грн</t>
  </si>
  <si>
    <t>Середня ціна на бензин _76,11 грн</t>
  </si>
  <si>
    <t>Середня ціна на бензин 53,74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</si>
</sst>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12" xfId="0" applyFont="1" applyBorder="1" applyAlignment="1">
      <alignment horizontal="right"/>
    </xf>
    <xf numFmtId="0" fontId="5" fillId="0" borderId="0" xfId="0" applyFont="1"/>
    <xf numFmtId="0" fontId="1" fillId="0" borderId="19" xfId="0" applyFont="1" applyBorder="1"/>
    <xf numFmtId="0" fontId="1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/>
    </xf>
    <xf numFmtId="0" fontId="1" fillId="0" borderId="21" xfId="0" applyFont="1" applyBorder="1" applyAlignment="1">
      <alignment horizontal="right"/>
    </xf>
    <xf numFmtId="0" fontId="5" fillId="0" borderId="18" xfId="0" applyFont="1" applyBorder="1"/>
    <xf numFmtId="0" fontId="6" fillId="0" borderId="19" xfId="0" applyFont="1" applyBorder="1" applyAlignment="1">
      <alignment horizontal="center"/>
    </xf>
    <xf numFmtId="0" fontId="1" fillId="0" borderId="16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26" xfId="0" applyFont="1" applyBorder="1" applyAlignment="1">
      <alignment vertical="center" wrapText="1"/>
    </xf>
    <xf numFmtId="0" fontId="8" fillId="0" borderId="17" xfId="0" applyFont="1" applyBorder="1" applyAlignment="1">
      <alignment horizontal="center"/>
    </xf>
    <xf numFmtId="0" fontId="9" fillId="0" borderId="15" xfId="0" applyFont="1" applyBorder="1"/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24" xfId="0" applyFont="1" applyBorder="1"/>
    <xf numFmtId="0" fontId="9" fillId="0" borderId="25" xfId="0" applyFont="1" applyBorder="1"/>
    <xf numFmtId="0" fontId="8" fillId="0" borderId="1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9" fillId="0" borderId="11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"/>
  <sheetViews>
    <sheetView tabSelected="1" zoomScale="50" zoomScaleNormal="50" workbookViewId="0">
      <selection activeCell="G33" sqref="G33"/>
    </sheetView>
  </sheetViews>
  <sheetFormatPr defaultColWidth="9.109375" defaultRowHeight="18" x14ac:dyDescent="0.35"/>
  <cols>
    <col min="1" max="1" width="36.5546875" style="1" customWidth="1"/>
    <col min="2" max="2" width="15" style="1" customWidth="1"/>
    <col min="3" max="3" width="16.109375" style="1" customWidth="1"/>
    <col min="4" max="4" width="10.5546875" style="1" customWidth="1"/>
    <col min="5" max="5" width="10.6640625" style="1" customWidth="1"/>
    <col min="6" max="7" width="10.5546875" style="1" customWidth="1"/>
    <col min="8" max="9" width="11.88671875" style="1" customWidth="1"/>
    <col min="10" max="11" width="11.6640625" style="1" customWidth="1"/>
    <col min="12" max="13" width="12.109375" style="1" customWidth="1"/>
    <col min="14" max="15" width="12.44140625" style="1" customWidth="1"/>
    <col min="16" max="17" width="10.88671875" style="1" customWidth="1"/>
    <col min="18" max="19" width="10.5546875" style="1" customWidth="1"/>
    <col min="20" max="21" width="11.88671875" style="1" customWidth="1"/>
    <col min="22" max="23" width="11" style="1" customWidth="1"/>
    <col min="24" max="24" width="12.33203125" style="1" customWidth="1"/>
    <col min="25" max="25" width="11.109375" style="1" customWidth="1"/>
    <col min="26" max="26" width="10" style="1" customWidth="1"/>
    <col min="27" max="27" width="11.5546875" style="1" customWidth="1"/>
    <col min="28" max="28" width="50.6640625" style="1" customWidth="1"/>
    <col min="29" max="16384" width="9.109375" style="1"/>
  </cols>
  <sheetData>
    <row r="1" spans="1:33" x14ac:dyDescent="0.35">
      <c r="Z1" s="8" t="s">
        <v>17</v>
      </c>
    </row>
    <row r="2" spans="1:33" x14ac:dyDescent="0.35">
      <c r="H2" s="8"/>
    </row>
    <row r="3" spans="1:33" ht="20.399999999999999" x14ac:dyDescent="0.35">
      <c r="A3" s="34" t="s">
        <v>35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33" ht="18.600000000000001" thickBot="1" x14ac:dyDescent="0.4"/>
    <row r="5" spans="1:33" ht="18.75" customHeight="1" thickBot="1" x14ac:dyDescent="0.4">
      <c r="A5" s="35"/>
      <c r="B5" s="37" t="s">
        <v>0</v>
      </c>
      <c r="C5" s="38"/>
      <c r="D5" s="39" t="s">
        <v>1</v>
      </c>
      <c r="E5" s="40"/>
      <c r="F5" s="39" t="s">
        <v>2</v>
      </c>
      <c r="G5" s="40"/>
      <c r="H5" s="39" t="s">
        <v>3</v>
      </c>
      <c r="I5" s="40"/>
      <c r="J5" s="39" t="s">
        <v>4</v>
      </c>
      <c r="K5" s="40"/>
      <c r="L5" s="39" t="s">
        <v>5</v>
      </c>
      <c r="M5" s="40"/>
      <c r="N5" s="39" t="s">
        <v>6</v>
      </c>
      <c r="O5" s="40"/>
      <c r="P5" s="39" t="s">
        <v>7</v>
      </c>
      <c r="Q5" s="40"/>
      <c r="R5" s="39" t="s">
        <v>8</v>
      </c>
      <c r="S5" s="40"/>
      <c r="T5" s="39" t="s">
        <v>9</v>
      </c>
      <c r="U5" s="40"/>
      <c r="V5" s="39" t="s">
        <v>10</v>
      </c>
      <c r="W5" s="40"/>
      <c r="X5" s="39" t="s">
        <v>11</v>
      </c>
      <c r="Y5" s="40"/>
      <c r="Z5" s="39" t="s">
        <v>16</v>
      </c>
      <c r="AA5" s="40"/>
      <c r="AB5" s="41" t="s">
        <v>14</v>
      </c>
    </row>
    <row r="6" spans="1:33" ht="34.200000000000003" thickBot="1" x14ac:dyDescent="0.4">
      <c r="A6" s="36"/>
      <c r="B6" s="2" t="s">
        <v>12</v>
      </c>
      <c r="C6" s="2" t="s">
        <v>13</v>
      </c>
      <c r="D6" s="3" t="s">
        <v>20</v>
      </c>
      <c r="E6" s="3" t="s">
        <v>21</v>
      </c>
      <c r="F6" s="3" t="s">
        <v>20</v>
      </c>
      <c r="G6" s="3" t="s">
        <v>21</v>
      </c>
      <c r="H6" s="3" t="s">
        <v>20</v>
      </c>
      <c r="I6" s="3" t="s">
        <v>21</v>
      </c>
      <c r="J6" s="3" t="s">
        <v>20</v>
      </c>
      <c r="K6" s="3" t="s">
        <v>21</v>
      </c>
      <c r="L6" s="3" t="s">
        <v>20</v>
      </c>
      <c r="M6" s="3" t="s">
        <v>21</v>
      </c>
      <c r="N6" s="3" t="s">
        <v>20</v>
      </c>
      <c r="O6" s="3" t="s">
        <v>21</v>
      </c>
      <c r="P6" s="3" t="s">
        <v>20</v>
      </c>
      <c r="Q6" s="3" t="s">
        <v>21</v>
      </c>
      <c r="R6" s="3" t="s">
        <v>20</v>
      </c>
      <c r="S6" s="3" t="s">
        <v>21</v>
      </c>
      <c r="T6" s="3" t="s">
        <v>20</v>
      </c>
      <c r="U6" s="3" t="s">
        <v>21</v>
      </c>
      <c r="V6" s="3" t="s">
        <v>20</v>
      </c>
      <c r="W6" s="3" t="s">
        <v>21</v>
      </c>
      <c r="X6" s="3" t="s">
        <v>20</v>
      </c>
      <c r="Y6" s="3" t="s">
        <v>21</v>
      </c>
      <c r="Z6" s="3" t="s">
        <v>20</v>
      </c>
      <c r="AA6" s="3" t="s">
        <v>21</v>
      </c>
      <c r="AB6" s="42"/>
      <c r="AC6" s="4"/>
      <c r="AD6" s="4"/>
      <c r="AE6" s="4"/>
      <c r="AF6" s="4"/>
      <c r="AG6" s="4"/>
    </row>
    <row r="7" spans="1:33" ht="21" thickBot="1" x14ac:dyDescent="0.4">
      <c r="A7" s="43" t="s">
        <v>19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33" ht="18.75" customHeight="1" thickBot="1" x14ac:dyDescent="0.4">
      <c r="A8" s="11" t="s">
        <v>32</v>
      </c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16"/>
    </row>
    <row r="9" spans="1:33" ht="25.5" customHeight="1" thickBot="1" x14ac:dyDescent="0.45">
      <c r="A9" s="12" t="s">
        <v>15</v>
      </c>
      <c r="B9" s="22">
        <f>D9+F9+H9+J9+L9+N9+P9+R9+T9+V9+X9+Z9</f>
        <v>1499</v>
      </c>
      <c r="C9" s="23">
        <f>E9+G9+I9+K9+M9+O9+Q9+S9+U9+W9+Y9+AA9</f>
        <v>77198</v>
      </c>
      <c r="D9" s="23">
        <v>111</v>
      </c>
      <c r="E9" s="23">
        <v>3120</v>
      </c>
      <c r="F9" s="23">
        <v>109</v>
      </c>
      <c r="G9" s="23">
        <v>5805</v>
      </c>
      <c r="H9" s="23">
        <v>144</v>
      </c>
      <c r="I9" s="23">
        <v>7648</v>
      </c>
      <c r="J9" s="23">
        <v>146</v>
      </c>
      <c r="K9" s="23">
        <v>7550</v>
      </c>
      <c r="L9" s="23">
        <v>94</v>
      </c>
      <c r="M9" s="23">
        <v>4836</v>
      </c>
      <c r="N9" s="24">
        <v>131</v>
      </c>
      <c r="O9" s="24">
        <v>6582</v>
      </c>
      <c r="P9" s="24">
        <v>143</v>
      </c>
      <c r="Q9" s="24">
        <v>7153</v>
      </c>
      <c r="R9" s="24">
        <v>120</v>
      </c>
      <c r="S9" s="24">
        <v>6439</v>
      </c>
      <c r="T9" s="24">
        <v>99</v>
      </c>
      <c r="U9" s="24">
        <v>5539</v>
      </c>
      <c r="V9" s="24">
        <v>146</v>
      </c>
      <c r="W9" s="24">
        <v>8165</v>
      </c>
      <c r="X9" s="24">
        <v>124</v>
      </c>
      <c r="Y9" s="24">
        <v>6932</v>
      </c>
      <c r="Z9" s="24">
        <v>132</v>
      </c>
      <c r="AA9" s="24">
        <v>7429</v>
      </c>
      <c r="AB9" s="15" t="s">
        <v>39</v>
      </c>
    </row>
    <row r="10" spans="1:33" ht="23.4" thickBot="1" x14ac:dyDescent="0.45">
      <c r="A10" s="11" t="s">
        <v>36</v>
      </c>
      <c r="B10" s="25">
        <f>B11+B12</f>
        <v>533</v>
      </c>
      <c r="C10" s="25">
        <f>C11+C12</f>
        <v>28642</v>
      </c>
      <c r="D10" s="25">
        <f t="shared" ref="D10:AA10" si="0">D11+D12</f>
        <v>112</v>
      </c>
      <c r="E10" s="25">
        <f t="shared" si="0"/>
        <v>6270</v>
      </c>
      <c r="F10" s="25">
        <f t="shared" si="0"/>
        <v>98</v>
      </c>
      <c r="G10" s="25">
        <f t="shared" si="0"/>
        <v>4277</v>
      </c>
      <c r="H10" s="25">
        <f t="shared" si="0"/>
        <v>64</v>
      </c>
      <c r="I10" s="25">
        <f t="shared" si="0"/>
        <v>3586</v>
      </c>
      <c r="J10" s="25">
        <f t="shared" si="0"/>
        <v>150</v>
      </c>
      <c r="K10" s="25">
        <f t="shared" si="0"/>
        <v>8382</v>
      </c>
      <c r="L10" s="25">
        <f t="shared" si="0"/>
        <v>109</v>
      </c>
      <c r="M10" s="25">
        <f t="shared" si="0"/>
        <v>6127</v>
      </c>
      <c r="N10" s="25">
        <f t="shared" si="0"/>
        <v>0</v>
      </c>
      <c r="O10" s="25">
        <f t="shared" si="0"/>
        <v>0</v>
      </c>
      <c r="P10" s="25">
        <f t="shared" si="0"/>
        <v>0</v>
      </c>
      <c r="Q10" s="25">
        <f t="shared" si="0"/>
        <v>0</v>
      </c>
      <c r="R10" s="25">
        <f t="shared" si="0"/>
        <v>0</v>
      </c>
      <c r="S10" s="25">
        <f t="shared" si="0"/>
        <v>0</v>
      </c>
      <c r="T10" s="25">
        <f t="shared" si="0"/>
        <v>0</v>
      </c>
      <c r="U10" s="25">
        <f t="shared" si="0"/>
        <v>0</v>
      </c>
      <c r="V10" s="25">
        <f t="shared" si="0"/>
        <v>0</v>
      </c>
      <c r="W10" s="25">
        <f t="shared" si="0"/>
        <v>0</v>
      </c>
      <c r="X10" s="25">
        <f t="shared" si="0"/>
        <v>0</v>
      </c>
      <c r="Y10" s="25">
        <f t="shared" si="0"/>
        <v>0</v>
      </c>
      <c r="Z10" s="25">
        <f t="shared" si="0"/>
        <v>0</v>
      </c>
      <c r="AA10" s="25">
        <f t="shared" si="0"/>
        <v>0</v>
      </c>
      <c r="AB10" s="10"/>
    </row>
    <row r="11" spans="1:33" ht="22.8" x14ac:dyDescent="0.4">
      <c r="A11" s="12" t="s">
        <v>15</v>
      </c>
      <c r="B11" s="26">
        <f>D11+F11+H11+J11+L11+N11+P11+R11+T11+V11+X11+Z11</f>
        <v>452</v>
      </c>
      <c r="C11" s="23">
        <f>E11+G11+I11+K11+M11+O11+Q11+S11+U11+W11+Y11+AA11</f>
        <v>25283</v>
      </c>
      <c r="D11" s="23">
        <v>112</v>
      </c>
      <c r="E11" s="23">
        <v>6270</v>
      </c>
      <c r="F11" s="23">
        <v>77</v>
      </c>
      <c r="G11" s="23">
        <v>4277</v>
      </c>
      <c r="H11" s="23">
        <v>64</v>
      </c>
      <c r="I11" s="23">
        <v>3586</v>
      </c>
      <c r="J11" s="23">
        <v>90</v>
      </c>
      <c r="K11" s="23">
        <v>5023</v>
      </c>
      <c r="L11" s="23">
        <v>109</v>
      </c>
      <c r="M11" s="23">
        <v>6127</v>
      </c>
      <c r="N11" s="23"/>
      <c r="O11" s="23"/>
      <c r="P11" s="23">
        <v>0</v>
      </c>
      <c r="Q11" s="23"/>
      <c r="R11" s="23"/>
      <c r="S11" s="23"/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15" t="s">
        <v>42</v>
      </c>
    </row>
    <row r="12" spans="1:33" ht="23.4" thickBot="1" x14ac:dyDescent="0.45">
      <c r="A12" s="20" t="s">
        <v>33</v>
      </c>
      <c r="B12" s="26">
        <f>D12+F12+H12+J12+L12+N12+P12+R12+T12+V12+X12+Z12</f>
        <v>81</v>
      </c>
      <c r="C12" s="23">
        <f>E12+G12+I12+K12+M12+O12+Q12+S12+U12+W12+Y12+AA12</f>
        <v>3359</v>
      </c>
      <c r="D12" s="27">
        <v>0</v>
      </c>
      <c r="E12" s="27">
        <v>0</v>
      </c>
      <c r="F12" s="27">
        <v>21</v>
      </c>
      <c r="G12" s="27">
        <v>0</v>
      </c>
      <c r="H12" s="27">
        <v>0</v>
      </c>
      <c r="I12" s="27">
        <v>0</v>
      </c>
      <c r="J12" s="27">
        <v>60</v>
      </c>
      <c r="K12" s="27">
        <v>3359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8">
        <v>0</v>
      </c>
      <c r="AB12" s="21"/>
    </row>
    <row r="13" spans="1:33" ht="31.5" customHeight="1" thickBot="1" x14ac:dyDescent="0.45">
      <c r="A13" s="13" t="s">
        <v>38</v>
      </c>
      <c r="B13" s="29">
        <f>B14+B15</f>
        <v>1060</v>
      </c>
      <c r="C13" s="24">
        <f>C14+C15</f>
        <v>80680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140</v>
      </c>
      <c r="O13" s="24">
        <f>N13*72</f>
        <v>10080</v>
      </c>
      <c r="P13" s="24">
        <f>P14+P15</f>
        <v>150</v>
      </c>
      <c r="Q13" s="24">
        <f t="shared" ref="Q13:S13" si="1">Q14+Q15</f>
        <v>11250</v>
      </c>
      <c r="R13" s="24">
        <f t="shared" si="1"/>
        <v>150</v>
      </c>
      <c r="S13" s="24">
        <f t="shared" si="1"/>
        <v>11250</v>
      </c>
      <c r="T13" s="24">
        <v>170</v>
      </c>
      <c r="U13" s="24">
        <f>U14+U15</f>
        <v>13600</v>
      </c>
      <c r="V13" s="24">
        <f t="shared" ref="V13:AA13" si="2">V14+V15</f>
        <v>150</v>
      </c>
      <c r="W13" s="24">
        <f t="shared" si="2"/>
        <v>10500</v>
      </c>
      <c r="X13" s="24">
        <f t="shared" si="2"/>
        <v>150</v>
      </c>
      <c r="Y13" s="24">
        <f t="shared" si="2"/>
        <v>12000</v>
      </c>
      <c r="Z13" s="24">
        <f t="shared" si="2"/>
        <v>150</v>
      </c>
      <c r="AA13" s="24">
        <f t="shared" si="2"/>
        <v>12000</v>
      </c>
      <c r="AB13" s="17"/>
    </row>
    <row r="14" spans="1:33" ht="22.8" x14ac:dyDescent="0.4">
      <c r="A14" s="12" t="s">
        <v>15</v>
      </c>
      <c r="B14" s="30">
        <f t="shared" ref="B14:B18" si="3">D14+F14+H14+J14+L14+N14+P14+R14+T14+V14+X14+Z14</f>
        <v>1040</v>
      </c>
      <c r="C14" s="23">
        <f>E14+G14+I14+K14+M14+O14+Q14+S14+U14+W14+Y14+AA14</f>
        <v>79080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140</v>
      </c>
      <c r="O14" s="23">
        <v>10080</v>
      </c>
      <c r="P14" s="23">
        <v>150</v>
      </c>
      <c r="Q14" s="23">
        <f>P14*75</f>
        <v>11250</v>
      </c>
      <c r="R14" s="23">
        <v>150</v>
      </c>
      <c r="S14" s="23">
        <f>R14*75</f>
        <v>11250</v>
      </c>
      <c r="T14" s="23">
        <v>150</v>
      </c>
      <c r="U14" s="23">
        <f>T14*80</f>
        <v>12000</v>
      </c>
      <c r="V14" s="23">
        <v>150</v>
      </c>
      <c r="W14" s="23">
        <f>V14*70</f>
        <v>10500</v>
      </c>
      <c r="X14" s="23">
        <v>150</v>
      </c>
      <c r="Y14" s="23">
        <f>X14*80</f>
        <v>12000</v>
      </c>
      <c r="Z14" s="23">
        <v>150</v>
      </c>
      <c r="AA14" s="23">
        <f>Z14*80</f>
        <v>12000</v>
      </c>
      <c r="AB14" s="15" t="s">
        <v>41</v>
      </c>
    </row>
    <row r="15" spans="1:33" s="5" customFormat="1" ht="23.4" thickBot="1" x14ac:dyDescent="0.45">
      <c r="A15" s="7" t="s">
        <v>33</v>
      </c>
      <c r="B15" s="26">
        <f t="shared" si="3"/>
        <v>20</v>
      </c>
      <c r="C15" s="31">
        <f>E15+G15+I15+K15+M15+O15+Q15+S15+U15+W15+Y15+AA15</f>
        <v>1600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20</v>
      </c>
      <c r="U15" s="31">
        <f>T15*80</f>
        <v>1600</v>
      </c>
      <c r="V15" s="31"/>
      <c r="W15" s="31">
        <f t="shared" ref="W15:AA15" si="4">V15*75</f>
        <v>0</v>
      </c>
      <c r="X15" s="31">
        <f t="shared" si="4"/>
        <v>0</v>
      </c>
      <c r="Y15" s="31">
        <f t="shared" si="4"/>
        <v>0</v>
      </c>
      <c r="Z15" s="31">
        <f t="shared" si="4"/>
        <v>0</v>
      </c>
      <c r="AA15" s="31">
        <f t="shared" si="4"/>
        <v>0</v>
      </c>
      <c r="AB15" s="15"/>
    </row>
    <row r="16" spans="1:33" ht="23.4" thickBot="1" x14ac:dyDescent="0.45">
      <c r="A16" s="13" t="s">
        <v>37</v>
      </c>
      <c r="B16" s="29">
        <f>B17+B18</f>
        <v>1240</v>
      </c>
      <c r="C16" s="24">
        <f>C17+C18</f>
        <v>99200</v>
      </c>
      <c r="D16" s="24">
        <f>D17+D18</f>
        <v>124</v>
      </c>
      <c r="E16" s="24">
        <f t="shared" ref="E16:O16" si="5">E17+E18</f>
        <v>9920</v>
      </c>
      <c r="F16" s="24">
        <f>F17+F18</f>
        <v>124</v>
      </c>
      <c r="G16" s="24">
        <f t="shared" si="5"/>
        <v>9920</v>
      </c>
      <c r="H16" s="24">
        <f t="shared" si="5"/>
        <v>124</v>
      </c>
      <c r="I16" s="24">
        <f t="shared" si="5"/>
        <v>9920</v>
      </c>
      <c r="J16" s="24">
        <f t="shared" si="5"/>
        <v>124</v>
      </c>
      <c r="K16" s="24">
        <f t="shared" si="5"/>
        <v>9920</v>
      </c>
      <c r="L16" s="24">
        <f t="shared" si="5"/>
        <v>124</v>
      </c>
      <c r="M16" s="24">
        <f t="shared" si="5"/>
        <v>9920</v>
      </c>
      <c r="N16" s="24">
        <f t="shared" si="5"/>
        <v>124</v>
      </c>
      <c r="O16" s="24">
        <f t="shared" si="5"/>
        <v>9920</v>
      </c>
      <c r="P16" s="24">
        <f t="shared" ref="P16" si="6">P17+P18</f>
        <v>124</v>
      </c>
      <c r="Q16" s="24">
        <f t="shared" ref="Q16:AA16" si="7">Q17+Q18</f>
        <v>9920</v>
      </c>
      <c r="R16" s="24">
        <f t="shared" si="7"/>
        <v>124</v>
      </c>
      <c r="S16" s="24">
        <f t="shared" si="7"/>
        <v>9920</v>
      </c>
      <c r="T16" s="24">
        <f>T17+T18</f>
        <v>124</v>
      </c>
      <c r="U16" s="24">
        <f t="shared" si="7"/>
        <v>9920</v>
      </c>
      <c r="V16" s="24">
        <f t="shared" si="7"/>
        <v>124</v>
      </c>
      <c r="W16" s="24">
        <f t="shared" si="7"/>
        <v>9920</v>
      </c>
      <c r="X16" s="24">
        <f t="shared" si="7"/>
        <v>0</v>
      </c>
      <c r="Y16" s="24">
        <f t="shared" si="7"/>
        <v>0</v>
      </c>
      <c r="Z16" s="24">
        <f t="shared" si="7"/>
        <v>0</v>
      </c>
      <c r="AA16" s="24">
        <f t="shared" si="7"/>
        <v>0</v>
      </c>
      <c r="AB16" s="16"/>
    </row>
    <row r="17" spans="1:29" ht="22.8" x14ac:dyDescent="0.4">
      <c r="A17" s="12" t="s">
        <v>15</v>
      </c>
      <c r="B17" s="30">
        <f t="shared" si="3"/>
        <v>1100</v>
      </c>
      <c r="C17" s="23">
        <f>E17+G17+I17+K17+M17+O17+Q17+S17+U17+W17+Y17+AA17</f>
        <v>88000</v>
      </c>
      <c r="D17" s="23">
        <v>110</v>
      </c>
      <c r="E17" s="23">
        <f>D17*80</f>
        <v>8800</v>
      </c>
      <c r="F17" s="23">
        <v>110</v>
      </c>
      <c r="G17" s="23">
        <f>F17*80</f>
        <v>8800</v>
      </c>
      <c r="H17" s="23">
        <v>110</v>
      </c>
      <c r="I17" s="23">
        <f>H17*80</f>
        <v>8800</v>
      </c>
      <c r="J17" s="23">
        <v>110</v>
      </c>
      <c r="K17" s="23">
        <f>J17*80</f>
        <v>8800</v>
      </c>
      <c r="L17" s="23">
        <v>110</v>
      </c>
      <c r="M17" s="23">
        <f>L17*80</f>
        <v>8800</v>
      </c>
      <c r="N17" s="23">
        <v>110</v>
      </c>
      <c r="O17" s="23">
        <f>N17*80</f>
        <v>8800</v>
      </c>
      <c r="P17" s="23">
        <v>110</v>
      </c>
      <c r="Q17" s="23">
        <f>P17*80</f>
        <v>8800</v>
      </c>
      <c r="R17" s="23">
        <v>110</v>
      </c>
      <c r="S17" s="23">
        <f>R17*80</f>
        <v>8800</v>
      </c>
      <c r="T17" s="23">
        <v>110</v>
      </c>
      <c r="U17" s="23">
        <f>T17*80</f>
        <v>8800</v>
      </c>
      <c r="V17" s="23">
        <v>110</v>
      </c>
      <c r="W17" s="23">
        <f>V17*80</f>
        <v>8800</v>
      </c>
      <c r="X17" s="23">
        <v>0</v>
      </c>
      <c r="Y17" s="23">
        <v>0</v>
      </c>
      <c r="Z17" s="23">
        <v>0</v>
      </c>
      <c r="AA17" s="23">
        <v>0</v>
      </c>
      <c r="AB17" s="15" t="s">
        <v>40</v>
      </c>
      <c r="AC17" s="5"/>
    </row>
    <row r="18" spans="1:29" s="5" customFormat="1" ht="23.4" thickBot="1" x14ac:dyDescent="0.45">
      <c r="A18" s="7" t="s">
        <v>33</v>
      </c>
      <c r="B18" s="26">
        <f t="shared" si="3"/>
        <v>140</v>
      </c>
      <c r="C18" s="31">
        <f t="shared" ref="C18" si="8">E18+G18+I18+K18+M18+O18+Q18+S18+U18+W18+Y18+AA18</f>
        <v>11200</v>
      </c>
      <c r="D18" s="31">
        <v>14</v>
      </c>
      <c r="E18" s="23">
        <f>D18*80</f>
        <v>1120</v>
      </c>
      <c r="F18" s="31">
        <v>14</v>
      </c>
      <c r="G18" s="23">
        <f>F18*80</f>
        <v>1120</v>
      </c>
      <c r="H18" s="31">
        <v>14</v>
      </c>
      <c r="I18" s="23">
        <f>H18*80</f>
        <v>1120</v>
      </c>
      <c r="J18" s="31">
        <v>14</v>
      </c>
      <c r="K18" s="23">
        <f>J18*80</f>
        <v>1120</v>
      </c>
      <c r="L18" s="31">
        <v>14</v>
      </c>
      <c r="M18" s="31">
        <f>L18*80</f>
        <v>1120</v>
      </c>
      <c r="N18" s="31">
        <v>14</v>
      </c>
      <c r="O18" s="31">
        <f>N18*80</f>
        <v>1120</v>
      </c>
      <c r="P18" s="31">
        <v>14</v>
      </c>
      <c r="Q18" s="23">
        <f>P18*80</f>
        <v>1120</v>
      </c>
      <c r="R18" s="31">
        <v>14</v>
      </c>
      <c r="S18" s="23">
        <f>R18*80</f>
        <v>1120</v>
      </c>
      <c r="T18" s="31">
        <v>14</v>
      </c>
      <c r="U18" s="31">
        <v>1120</v>
      </c>
      <c r="V18" s="31">
        <v>14</v>
      </c>
      <c r="W18" s="31">
        <v>1120</v>
      </c>
      <c r="X18" s="31">
        <v>0</v>
      </c>
      <c r="Y18" s="31">
        <v>0</v>
      </c>
      <c r="Z18" s="31">
        <v>0</v>
      </c>
      <c r="AA18" s="31">
        <v>0</v>
      </c>
      <c r="AB18" s="15"/>
    </row>
    <row r="19" spans="1:29" x14ac:dyDescent="0.35">
      <c r="A19" s="6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1">
        <f>D19+J19+P19+V19</f>
        <v>0</v>
      </c>
    </row>
    <row r="21" spans="1:29" ht="75" customHeight="1" x14ac:dyDescent="0.35">
      <c r="S21" s="1" t="s">
        <v>34</v>
      </c>
    </row>
    <row r="22" spans="1:29" x14ac:dyDescent="0.35">
      <c r="F22" s="8" t="s">
        <v>18</v>
      </c>
      <c r="K22" s="32" t="s">
        <v>22</v>
      </c>
      <c r="L22" s="32"/>
      <c r="M22" s="32"/>
    </row>
    <row r="23" spans="1:29" x14ac:dyDescent="0.35">
      <c r="K23" s="33"/>
      <c r="L23" s="33"/>
      <c r="M23" s="33"/>
    </row>
    <row r="24" spans="1:29" ht="21" x14ac:dyDescent="0.4">
      <c r="A24" s="46" t="s">
        <v>23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</row>
    <row r="25" spans="1:29" ht="21" x14ac:dyDescent="0.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9" ht="21" x14ac:dyDescent="0.4">
      <c r="A26" s="46" t="s">
        <v>24</v>
      </c>
      <c r="B26" s="46"/>
      <c r="C26" s="46"/>
      <c r="D26" s="46"/>
      <c r="E26" s="46"/>
      <c r="F26" s="46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9" ht="21" x14ac:dyDescent="0.4">
      <c r="A27" s="46" t="s">
        <v>25</v>
      </c>
      <c r="B27" s="46"/>
      <c r="C27" s="46"/>
      <c r="D27" s="46"/>
      <c r="E27" s="46"/>
      <c r="F27" s="46"/>
      <c r="G27" s="18">
        <v>4</v>
      </c>
      <c r="H27" s="18" t="s">
        <v>20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9" ht="21" x14ac:dyDescent="0.4">
      <c r="A28" s="46" t="s">
        <v>26</v>
      </c>
      <c r="B28" s="46"/>
      <c r="C28" s="46"/>
      <c r="D28" s="46"/>
      <c r="E28" s="46"/>
      <c r="F28" s="46"/>
      <c r="G28" s="18">
        <v>2</v>
      </c>
      <c r="H28" s="18" t="s">
        <v>27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9" ht="21" x14ac:dyDescent="0.4">
      <c r="A29" s="46" t="s">
        <v>28</v>
      </c>
      <c r="B29" s="46"/>
      <c r="C29" s="46"/>
      <c r="D29" s="46"/>
      <c r="E29" s="46"/>
      <c r="F29" s="46"/>
      <c r="G29" s="18">
        <v>10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9" ht="21" x14ac:dyDescent="0.4">
      <c r="A30" s="46" t="s">
        <v>29</v>
      </c>
      <c r="B30" s="46"/>
      <c r="C30" s="46"/>
      <c r="D30" s="46"/>
      <c r="E30" s="46"/>
      <c r="F30" s="46"/>
      <c r="G30" s="18">
        <v>14</v>
      </c>
      <c r="H30" s="18" t="s">
        <v>20</v>
      </c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9" ht="21" x14ac:dyDescent="0.4">
      <c r="A31" s="46" t="s">
        <v>30</v>
      </c>
      <c r="B31" s="46"/>
      <c r="C31" s="46"/>
      <c r="D31" s="46"/>
      <c r="E31" s="46"/>
      <c r="F31" s="46"/>
      <c r="G31" s="19">
        <v>10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9" ht="21" x14ac:dyDescent="0.4">
      <c r="A32" s="18" t="s">
        <v>31</v>
      </c>
      <c r="B32" s="18"/>
      <c r="C32" s="18"/>
      <c r="D32" s="18"/>
      <c r="E32" s="18"/>
      <c r="F32" s="18"/>
      <c r="G32" s="18">
        <v>140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</sheetData>
  <mergeCells count="30">
    <mergeCell ref="A30:F30"/>
    <mergeCell ref="A31:F31"/>
    <mergeCell ref="A24:AB24"/>
    <mergeCell ref="A26:F26"/>
    <mergeCell ref="A27:F27"/>
    <mergeCell ref="A28:F28"/>
    <mergeCell ref="A29:F29"/>
    <mergeCell ref="Z5:AA5"/>
    <mergeCell ref="AB5:AB6"/>
    <mergeCell ref="A7:AB7"/>
    <mergeCell ref="D19:I19"/>
    <mergeCell ref="J19:O19"/>
    <mergeCell ref="P19:U19"/>
    <mergeCell ref="V19:AA19"/>
    <mergeCell ref="K22:M22"/>
    <mergeCell ref="K23:M23"/>
    <mergeCell ref="A3:AB3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" right="0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БЕНЗИН, ГАЗ</vt:lpstr>
      <vt:lpstr>'БЕНЗИН, ГАЗ'!Область_друку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2026-08-27T05:56:08Z</cp:lastPrinted>
  <dcterms:created xsi:type="dcterms:W3CDTF">2018-11-29T09:33:58Z</dcterms:created>
  <dcterms:modified xsi:type="dcterms:W3CDTF">2026-08-27T05:56:20Z</dcterms:modified>
</cp:coreProperties>
</file>