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ішення сесій 2020 рік на 2024 рік\Сімдесят п'ята сесія 24.09.2026\Рішення\"/>
    </mc:Choice>
  </mc:AlternateContent>
  <bookViews>
    <workbookView xWindow="0" yWindow="0" windowWidth="23040" windowHeight="11268"/>
  </bookViews>
  <sheets>
    <sheet name="в рішення" sheetId="1" r:id="rId1"/>
  </sheets>
  <definedNames>
    <definedName name="_xlnm.Print_Area" localSheetId="0">'в рішення'!$A$1:$C$71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1" i="1" l="1"/>
  <c r="B11" i="1"/>
  <c r="B34" i="1" l="1"/>
  <c r="B24" i="1" l="1"/>
  <c r="B51" i="1" l="1"/>
  <c r="B48" i="1"/>
  <c r="B44" i="1"/>
  <c r="B52" i="1" s="1"/>
  <c r="B39" i="1"/>
  <c r="B40" i="1" s="1"/>
  <c r="B30" i="1"/>
  <c r="B27" i="1"/>
  <c r="B17" i="1"/>
  <c r="B14" i="1"/>
  <c r="B69" i="1" l="1"/>
  <c r="B20" i="1"/>
  <c r="B35" i="1" s="1"/>
  <c r="B70" i="1" l="1"/>
  <c r="B55" i="1" l="1"/>
  <c r="B62" i="1" l="1"/>
  <c r="B63" i="1" s="1"/>
</calcChain>
</file>

<file path=xl/sharedStrings.xml><?xml version="1.0" encoding="utf-8"?>
<sst xmlns="http://schemas.openxmlformats.org/spreadsheetml/2006/main" count="72" uniqueCount="66">
  <si>
    <t>КПК, КЕКВ</t>
  </si>
  <si>
    <t>Напрямок використання</t>
  </si>
  <si>
    <t>Сума</t>
  </si>
  <si>
    <t>БАЛАНС</t>
  </si>
  <si>
    <t>Разом по 3718710</t>
  </si>
  <si>
    <t>Разом по 3710000</t>
  </si>
  <si>
    <t>Разом по 0110000</t>
  </si>
  <si>
    <t>Зменшення резервного фонду бюджету в зв'язку з перерозподілом коштів на більш нагальні потреби</t>
  </si>
  <si>
    <t>1. Перерозподіл між КПК та КЕКВ:</t>
  </si>
  <si>
    <t>0110150</t>
  </si>
  <si>
    <t>Разом по 0110150</t>
  </si>
  <si>
    <t>0116030</t>
  </si>
  <si>
    <t>Разом по 0116030</t>
  </si>
  <si>
    <t>0118240</t>
  </si>
  <si>
    <t>Разом по 0118240</t>
  </si>
  <si>
    <t>Разом по 0610000</t>
  </si>
  <si>
    <t>0113242</t>
  </si>
  <si>
    <t>Разом по 0113242</t>
  </si>
  <si>
    <t>0112113</t>
  </si>
  <si>
    <t>Разом по 0112113</t>
  </si>
  <si>
    <t>0611021</t>
  </si>
  <si>
    <t>Разом по 0611021</t>
  </si>
  <si>
    <t>Придбання дров для Лікарської гімназії</t>
  </si>
  <si>
    <t>Разом по 1014060</t>
  </si>
  <si>
    <t>Разом по 1010000</t>
  </si>
  <si>
    <t>Зменшення видатків на заробітну плату у зв'язку з наявністю вакансій</t>
  </si>
  <si>
    <t>Разом по 3719800</t>
  </si>
  <si>
    <t>Разом по 0611070</t>
  </si>
  <si>
    <t>Технічне обслуговування та поточний ремонт автомобілів</t>
  </si>
  <si>
    <t>0113033</t>
  </si>
  <si>
    <t>Видатки на перевезення пільгових категорій громадян (с. Лікарське, с. Степаненкове)</t>
  </si>
  <si>
    <t>Разом по 0113033</t>
  </si>
  <si>
    <t>Надання щомісячної матеріальної допомоги членам добровольчого формування Миколаївської громади - 438 500 грн;
надання одноразової грошової допомоги в зв'язку з тяжкою або тривалою чи раптово тяжкою хворобою - 60 000 грн</t>
  </si>
  <si>
    <t>Технічне обслуговування та поточний ремонт автомобілів групи "Благоустрій"</t>
  </si>
  <si>
    <t>0118110</t>
  </si>
  <si>
    <t>Придбання будівельних матеріалів для поповнення матеріального резерву матеріально-технічних засобів</t>
  </si>
  <si>
    <t>Разом по 0118110</t>
  </si>
  <si>
    <t>Придбання паливо-мастильних матеріалів  для потреб особового складу добровольчого формування Миколаївської громади</t>
  </si>
  <si>
    <t>1014030</t>
  </si>
  <si>
    <t>Разом по 1014030</t>
  </si>
  <si>
    <t>Разом по 1014082</t>
  </si>
  <si>
    <t>0611031</t>
  </si>
  <si>
    <t>Придбання радіостанцій (2 шт.)</t>
  </si>
  <si>
    <t>Фінансова підтримка КНП "АЗПСМ с. Постольне":
 технічне обслуговування службового автомобіля - 8 500 грн;
оплата за природний газ - 17 100 грн;
оплата за розподіл природного газу - 8 020 грн;
відшкодування витрат, пов'язаних з віпуском лікарських засобів безоплатно і на пільгових умовах громадянам, які мають на це право відповідно до законодавства - 21 900 грн</t>
  </si>
  <si>
    <t>Поточний ремонт найпростішого укриття Северинівської гімназії</t>
  </si>
  <si>
    <t>Заробітна плата педагогічним працівникам закладів загальної середньої освіти (вересень-грудень 2026 року) Миколаївської громади</t>
  </si>
  <si>
    <t xml:space="preserve">Нарахування  на оплату праці  </t>
  </si>
  <si>
    <t>0116013</t>
  </si>
  <si>
    <t>Придбання матеріалів для поточного ремонту водопровідної мережі</t>
  </si>
  <si>
    <t>Поточний ремонт водопровідної мережі</t>
  </si>
  <si>
    <t>Разом по 0116013</t>
  </si>
  <si>
    <t xml:space="preserve">Зменшення видатків на нарахування на оплату праці </t>
  </si>
  <si>
    <r>
      <t xml:space="preserve">                </t>
    </r>
    <r>
      <rPr>
        <b/>
        <sz val="48"/>
        <rFont val="Times New Roman"/>
        <family val="1"/>
        <charset val="204"/>
      </rPr>
      <t xml:space="preserve"> Пояснювальна записка</t>
    </r>
    <r>
      <rPr>
        <b/>
        <sz val="36"/>
        <rFont val="Times New Roman"/>
        <family val="1"/>
        <charset val="204"/>
      </rPr>
      <t xml:space="preserve">
 до рішення сімдесят п'ятої сесії  восьмого скликання Миколаївської сільської ради
                  від 24.09.2026 № 10
«Про внесення змін до рішення шістдесят шостої сесії восьмого скликання Миколаївської сільської ради 
від 23.12.2025 року № 39 «Про бюджет Миколаївської сільської територіальної громади на 2026 рік»
</t>
    </r>
  </si>
  <si>
    <t>2111</t>
  </si>
  <si>
    <t>Зменшення видатків на заробітну плату за рахунок коштів місцевого бюджету</t>
  </si>
  <si>
    <t>Придбання запчастин для автомобілів - 20 000 грн;
придбання питної (бутильованої) води  - 5 000 грн;
придбання канцтоварів - 20 000 грн</t>
  </si>
  <si>
    <t>2. Освітня субвенція з державного бюджету місцевим бюджетам згідно повідомлення Державної казначейської служби України від 04.09.2026 № 54 в сумі 7 598 000 гривень</t>
  </si>
  <si>
    <t>Збільшення видатків на оплату праці за рахунок резервного фонду (Додаткова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федерації)</t>
  </si>
  <si>
    <t>Субвенція з місцевого бюджету державному  бюджету на виконання програм соціально-економічного розвитку регіонів для військової частини А1476 на покращення матеріально-технічної бази (придбання матеріальних засобів для облаштування вогневих позицій) за рахунок перерозподілу коштів місцевого бюджету  (0110150)</t>
  </si>
  <si>
    <t>Субвенція з місцевого бюджету державному бюджету на виконання програм соціально-економічного розвитку регіонів  для 5 прикордонного загону Державної прикордонної служби України за рахунок перерозподілу коштів місцевого бюджету (0110150)</t>
  </si>
  <si>
    <t>Спеціаліст ІІ категорії                                    Лариса ГАПЧЕНКО</t>
  </si>
  <si>
    <t>Збільшення видатків на оплату праці за рахунок перерозподілу з 3719800 (Додаткова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федерації)</t>
  </si>
  <si>
    <t>Поточний ремонт квадрокоптера</t>
  </si>
  <si>
    <t>Субвенція з місцевого бюджету державному  бюджету на виконання програм соціально-економічного розвитку регіонів для Головного управління національної поліції в Сумській області  на придбання бензину Аі-95 на 2026 рік для службового автомобіля ПОГ - 100 000 грн;
обслуговування та ремонт службового автомобіля ПОГ - 20 000 грн за рахунок перерозподілу коштів місцевого бюджету  (0110150)</t>
  </si>
  <si>
    <t>Перерозподіл коштів субвенції з місцевого бюджету державному бюджету на виконання програм соціально-економічного розвитку регіонів  для 5 прикордонного загону Державної прикордонної служби України, виділених раніше  за рахунок коштів Додаткової дотації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</si>
  <si>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 xml:space="preserve">Транспортні та організаційні послуги з організації творчого візиту художнього колективу "Зоряна" до Гніздичівської ТГ в рамках Угоди про співробітництво асоціації "Іноваційна платформа розвитку громад Львівщина - Сумщина " - 103 400 грн;
послуги з організації участі у  ІІ Міжнародному двотуровому фестивалі-конкурсі народної пісні "Слобожанські переливи" творчих колективів "Зоряна" та "Чарівниці" - 6 600 грн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</si>
</sst>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32"/>
      <name val="Times New Roman"/>
      <family val="1"/>
      <charset val="204"/>
    </font>
    <font>
      <sz val="32"/>
      <color theme="1"/>
      <name val="Calibri"/>
      <family val="2"/>
      <charset val="204"/>
      <scheme val="minor"/>
    </font>
    <font>
      <sz val="32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/>
    <xf numFmtId="0" fontId="2" fillId="0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9" xfId="0" applyNumberFormat="1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vertical="center" wrapText="1"/>
    </xf>
    <xf numFmtId="4" fontId="4" fillId="2" borderId="8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4" fontId="2" fillId="0" borderId="9" xfId="0" applyNumberFormat="1" applyFont="1" applyFill="1" applyBorder="1" applyAlignment="1">
      <alignment horizontal="right" vertical="center" wrapText="1"/>
    </xf>
    <xf numFmtId="4" fontId="2" fillId="0" borderId="3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right" vertical="center" wrapText="1"/>
    </xf>
    <xf numFmtId="4" fontId="2" fillId="4" borderId="4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left" vertical="center" wrapText="1"/>
    </xf>
    <xf numFmtId="4" fontId="2" fillId="4" borderId="17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left" vertical="center" wrapText="1"/>
    </xf>
    <xf numFmtId="4" fontId="2" fillId="0" borderId="8" xfId="0" applyNumberFormat="1" applyFont="1" applyFill="1" applyBorder="1" applyAlignment="1">
      <alignment horizontal="right" vertical="center" wrapText="1"/>
    </xf>
    <xf numFmtId="0" fontId="4" fillId="4" borderId="13" xfId="0" applyFont="1" applyFill="1" applyBorder="1" applyAlignment="1">
      <alignment horizontal="left"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/>
    </xf>
    <xf numFmtId="4" fontId="4" fillId="2" borderId="18" xfId="0" applyNumberFormat="1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left" vertical="center" wrapText="1"/>
    </xf>
    <xf numFmtId="4" fontId="4" fillId="0" borderId="18" xfId="0" applyNumberFormat="1" applyFont="1" applyFill="1" applyBorder="1" applyAlignment="1">
      <alignment horizontal="right" vertical="center" wrapText="1"/>
    </xf>
    <xf numFmtId="4" fontId="4" fillId="0" borderId="7" xfId="0" applyNumberFormat="1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4" fontId="4" fillId="2" borderId="20" xfId="0" applyNumberFormat="1" applyFont="1" applyFill="1" applyBorder="1" applyAlignment="1">
      <alignment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right" vertical="center"/>
    </xf>
    <xf numFmtId="0" fontId="4" fillId="0" borderId="25" xfId="0" applyFont="1" applyFill="1" applyBorder="1" applyAlignment="1">
      <alignment horizontal="left" vertical="center" wrapText="1"/>
    </xf>
    <xf numFmtId="0" fontId="5" fillId="0" borderId="27" xfId="0" applyFont="1" applyBorder="1" applyAlignment="1">
      <alignment horizontal="right" vertical="center"/>
    </xf>
    <xf numFmtId="4" fontId="4" fillId="2" borderId="28" xfId="0" applyNumberFormat="1" applyFont="1" applyFill="1" applyBorder="1" applyAlignment="1">
      <alignment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4" fontId="2" fillId="0" borderId="31" xfId="0" applyNumberFormat="1" applyFont="1" applyFill="1" applyBorder="1" applyAlignment="1">
      <alignment horizontal="right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left" vertical="center" wrapText="1"/>
    </xf>
    <xf numFmtId="4" fontId="2" fillId="0" borderId="22" xfId="0" applyNumberFormat="1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4" fontId="4" fillId="2" borderId="32" xfId="0" applyNumberFormat="1" applyFont="1" applyFill="1" applyBorder="1" applyAlignment="1">
      <alignment vertical="center" wrapText="1"/>
    </xf>
    <xf numFmtId="0" fontId="4" fillId="0" borderId="33" xfId="0" applyFont="1" applyFill="1" applyBorder="1" applyAlignment="1">
      <alignment horizontal="left" vertical="center" wrapText="1"/>
    </xf>
    <xf numFmtId="4" fontId="2" fillId="4" borderId="34" xfId="0" applyNumberFormat="1" applyFont="1" applyFill="1" applyBorder="1" applyAlignment="1">
      <alignment horizontal="right" vertical="center" wrapText="1"/>
    </xf>
    <xf numFmtId="0" fontId="4" fillId="4" borderId="35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4" fillId="2" borderId="37" xfId="0" applyNumberFormat="1" applyFont="1" applyFill="1" applyBorder="1" applyAlignment="1">
      <alignment vertical="center" wrapText="1"/>
    </xf>
    <xf numFmtId="4" fontId="2" fillId="0" borderId="38" xfId="0" applyNumberFormat="1" applyFont="1" applyFill="1" applyBorder="1" applyAlignment="1">
      <alignment horizontal="right" vertical="center" wrapText="1"/>
    </xf>
    <xf numFmtId="4" fontId="4" fillId="0" borderId="39" xfId="0" applyNumberFormat="1" applyFont="1" applyFill="1" applyBorder="1" applyAlignment="1">
      <alignment horizontal="right" vertical="center" wrapText="1"/>
    </xf>
    <xf numFmtId="4" fontId="4" fillId="0" borderId="40" xfId="0" applyNumberFormat="1" applyFont="1" applyFill="1" applyBorder="1" applyAlignment="1">
      <alignment horizontal="right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" fontId="2" fillId="0" borderId="34" xfId="0" applyNumberFormat="1" applyFont="1" applyFill="1" applyBorder="1" applyAlignment="1">
      <alignment horizontal="right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5" fillId="0" borderId="41" xfId="0" applyFont="1" applyBorder="1" applyAlignment="1">
      <alignment horizontal="right" vertical="center"/>
    </xf>
    <xf numFmtId="4" fontId="4" fillId="0" borderId="42" xfId="0" applyNumberFormat="1" applyFont="1" applyFill="1" applyBorder="1" applyAlignment="1">
      <alignment horizontal="right" vertical="center" wrapText="1"/>
    </xf>
    <xf numFmtId="0" fontId="4" fillId="0" borderId="26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zoomScale="50" zoomScaleNormal="50" zoomScaleSheetLayoutView="85" workbookViewId="0">
      <selection activeCell="G51" sqref="G51"/>
    </sheetView>
  </sheetViews>
  <sheetFormatPr defaultColWidth="9.109375" defaultRowHeight="40.799999999999997" x14ac:dyDescent="0.75"/>
  <cols>
    <col min="1" max="1" width="37.6640625" style="1" customWidth="1"/>
    <col min="2" max="2" width="40.109375" style="1" customWidth="1"/>
    <col min="3" max="3" width="255.6640625" style="1" customWidth="1"/>
    <col min="4" max="4" width="37.109375" style="1" customWidth="1"/>
    <col min="5" max="5" width="9.33203125" style="1" bestFit="1" customWidth="1"/>
    <col min="6" max="6" width="14.33203125" style="1" bestFit="1" customWidth="1"/>
    <col min="7" max="20" width="9.109375" style="1"/>
    <col min="21" max="21" width="8.33203125" style="1" customWidth="1"/>
    <col min="22" max="16384" width="9.109375" style="1"/>
  </cols>
  <sheetData>
    <row r="1" spans="1:3" ht="269.39999999999998" customHeight="1" x14ac:dyDescent="0.75">
      <c r="A1" s="85" t="s">
        <v>52</v>
      </c>
      <c r="B1" s="86"/>
      <c r="C1" s="86"/>
    </row>
    <row r="2" spans="1:3" ht="75.599999999999994" customHeight="1" thickBot="1" x14ac:dyDescent="0.8">
      <c r="A2" s="87" t="s">
        <v>8</v>
      </c>
      <c r="B2" s="87"/>
      <c r="C2" s="87"/>
    </row>
    <row r="3" spans="1:3" ht="75.599999999999994" customHeight="1" thickBot="1" x14ac:dyDescent="0.8">
      <c r="A3" s="4" t="s">
        <v>0</v>
      </c>
      <c r="B3" s="2" t="s">
        <v>2</v>
      </c>
      <c r="C3" s="50" t="s">
        <v>1</v>
      </c>
    </row>
    <row r="4" spans="1:3" ht="66" customHeight="1" x14ac:dyDescent="0.75">
      <c r="A4" s="51" t="s">
        <v>9</v>
      </c>
      <c r="B4" s="52"/>
      <c r="C4" s="53"/>
    </row>
    <row r="5" spans="1:3" ht="66" customHeight="1" x14ac:dyDescent="0.75">
      <c r="A5" s="54" t="s">
        <v>53</v>
      </c>
      <c r="B5" s="26">
        <v>-320000</v>
      </c>
      <c r="C5" s="55" t="s">
        <v>54</v>
      </c>
    </row>
    <row r="6" spans="1:3" ht="169.5" customHeight="1" x14ac:dyDescent="0.75">
      <c r="A6" s="54">
        <v>2111</v>
      </c>
      <c r="B6" s="73">
        <v>170000</v>
      </c>
      <c r="C6" s="55" t="s">
        <v>57</v>
      </c>
    </row>
    <row r="7" spans="1:3" ht="169.5" customHeight="1" x14ac:dyDescent="0.75">
      <c r="A7" s="54">
        <v>2111</v>
      </c>
      <c r="B7" s="73">
        <v>150000</v>
      </c>
      <c r="C7" s="55" t="s">
        <v>61</v>
      </c>
    </row>
    <row r="8" spans="1:3" ht="130.94999999999999" customHeight="1" x14ac:dyDescent="0.75">
      <c r="A8" s="54">
        <v>2210</v>
      </c>
      <c r="B8" s="49">
        <v>45000</v>
      </c>
      <c r="C8" s="55" t="s">
        <v>55</v>
      </c>
    </row>
    <row r="9" spans="1:3" ht="75.599999999999994" customHeight="1" x14ac:dyDescent="0.75">
      <c r="A9" s="54">
        <v>2240</v>
      </c>
      <c r="B9" s="49">
        <v>20000</v>
      </c>
      <c r="C9" s="55" t="s">
        <v>28</v>
      </c>
    </row>
    <row r="10" spans="1:3" ht="75.599999999999994" customHeight="1" thickBot="1" x14ac:dyDescent="0.8">
      <c r="A10" s="56">
        <v>3110</v>
      </c>
      <c r="B10" s="57">
        <v>79608</v>
      </c>
      <c r="C10" s="58" t="s">
        <v>42</v>
      </c>
    </row>
    <row r="11" spans="1:3" ht="75" customHeight="1" thickBot="1" x14ac:dyDescent="0.8">
      <c r="A11" s="59" t="s">
        <v>10</v>
      </c>
      <c r="B11" s="60">
        <f>SUM(B5:B10)</f>
        <v>144608</v>
      </c>
      <c r="C11" s="61"/>
    </row>
    <row r="12" spans="1:3" ht="66" customHeight="1" x14ac:dyDescent="0.75">
      <c r="A12" s="11" t="s">
        <v>18</v>
      </c>
      <c r="B12" s="30"/>
      <c r="C12" s="21"/>
    </row>
    <row r="13" spans="1:3" ht="254.4" customHeight="1" thickBot="1" x14ac:dyDescent="0.8">
      <c r="A13" s="9">
        <v>2610</v>
      </c>
      <c r="B13" s="27">
        <v>55520</v>
      </c>
      <c r="C13" s="16" t="s">
        <v>43</v>
      </c>
    </row>
    <row r="14" spans="1:3" ht="75.599999999999994" customHeight="1" thickBot="1" x14ac:dyDescent="0.8">
      <c r="A14" s="10" t="s">
        <v>19</v>
      </c>
      <c r="B14" s="28">
        <f>B13</f>
        <v>55520</v>
      </c>
      <c r="C14" s="19"/>
    </row>
    <row r="15" spans="1:3" ht="66" customHeight="1" x14ac:dyDescent="0.75">
      <c r="A15" s="51" t="s">
        <v>29</v>
      </c>
      <c r="B15" s="63"/>
      <c r="C15" s="64"/>
    </row>
    <row r="16" spans="1:3" ht="75.599999999999994" customHeight="1" thickBot="1" x14ac:dyDescent="0.8">
      <c r="A16" s="9">
        <v>2610</v>
      </c>
      <c r="B16" s="27">
        <v>20000</v>
      </c>
      <c r="C16" s="58" t="s">
        <v>30</v>
      </c>
    </row>
    <row r="17" spans="1:3" ht="75.599999999999994" customHeight="1" thickBot="1" x14ac:dyDescent="0.8">
      <c r="A17" s="59" t="s">
        <v>31</v>
      </c>
      <c r="B17" s="60">
        <f>B16</f>
        <v>20000</v>
      </c>
      <c r="C17" s="66"/>
    </row>
    <row r="18" spans="1:3" ht="66" customHeight="1" x14ac:dyDescent="0.75">
      <c r="A18" s="11" t="s">
        <v>16</v>
      </c>
      <c r="B18" s="30"/>
      <c r="C18" s="21"/>
    </row>
    <row r="19" spans="1:3" ht="174" customHeight="1" thickBot="1" x14ac:dyDescent="0.8">
      <c r="A19" s="9">
        <v>2730</v>
      </c>
      <c r="B19" s="27">
        <v>498500</v>
      </c>
      <c r="C19" s="16" t="s">
        <v>32</v>
      </c>
    </row>
    <row r="20" spans="1:3" ht="75.599999999999994" customHeight="1" thickBot="1" x14ac:dyDescent="0.8">
      <c r="A20" s="4" t="s">
        <v>17</v>
      </c>
      <c r="B20" s="31">
        <f>B19</f>
        <v>498500</v>
      </c>
      <c r="C20" s="22"/>
    </row>
    <row r="21" spans="1:3" ht="75.599999999999994" customHeight="1" x14ac:dyDescent="0.75">
      <c r="A21" s="51" t="s">
        <v>47</v>
      </c>
      <c r="B21" s="63"/>
      <c r="C21" s="64"/>
    </row>
    <row r="22" spans="1:3" ht="75.599999999999994" customHeight="1" x14ac:dyDescent="0.75">
      <c r="A22" s="9">
        <v>2210</v>
      </c>
      <c r="B22" s="27">
        <v>30000</v>
      </c>
      <c r="C22" s="55" t="s">
        <v>48</v>
      </c>
    </row>
    <row r="23" spans="1:3" ht="75.599999999999994" customHeight="1" thickBot="1" x14ac:dyDescent="0.8">
      <c r="A23" s="9">
        <v>2240</v>
      </c>
      <c r="B23" s="27">
        <v>70000</v>
      </c>
      <c r="C23" s="55" t="s">
        <v>49</v>
      </c>
    </row>
    <row r="24" spans="1:3" ht="75.599999999999994" customHeight="1" thickBot="1" x14ac:dyDescent="0.8">
      <c r="A24" s="59" t="s">
        <v>50</v>
      </c>
      <c r="B24" s="60">
        <f>B22+B23</f>
        <v>100000</v>
      </c>
      <c r="C24" s="66"/>
    </row>
    <row r="25" spans="1:3" ht="65.400000000000006" customHeight="1" x14ac:dyDescent="0.75">
      <c r="A25" s="11" t="s">
        <v>11</v>
      </c>
      <c r="B25" s="30"/>
      <c r="C25" s="21"/>
    </row>
    <row r="26" spans="1:3" ht="75.599999999999994" customHeight="1" thickBot="1" x14ac:dyDescent="0.8">
      <c r="A26" s="9">
        <v>2240</v>
      </c>
      <c r="B26" s="27">
        <v>20000</v>
      </c>
      <c r="C26" s="16" t="s">
        <v>33</v>
      </c>
    </row>
    <row r="27" spans="1:3" ht="75.599999999999994" customHeight="1" thickBot="1" x14ac:dyDescent="0.8">
      <c r="A27" s="10" t="s">
        <v>12</v>
      </c>
      <c r="B27" s="28">
        <f>B26</f>
        <v>20000</v>
      </c>
      <c r="C27" s="66"/>
    </row>
    <row r="28" spans="1:3" ht="66" customHeight="1" x14ac:dyDescent="0.75">
      <c r="A28" s="11" t="s">
        <v>34</v>
      </c>
      <c r="B28" s="67"/>
      <c r="C28" s="68"/>
    </row>
    <row r="29" spans="1:3" ht="84" customHeight="1" thickBot="1" x14ac:dyDescent="0.8">
      <c r="A29" s="54">
        <v>2210</v>
      </c>
      <c r="B29" s="49">
        <v>269160</v>
      </c>
      <c r="C29" s="55" t="s">
        <v>35</v>
      </c>
    </row>
    <row r="30" spans="1:3" ht="75.599999999999994" customHeight="1" thickBot="1" x14ac:dyDescent="0.8">
      <c r="A30" s="10" t="s">
        <v>36</v>
      </c>
      <c r="B30" s="28">
        <f>B29</f>
        <v>269160</v>
      </c>
      <c r="C30" s="65"/>
    </row>
    <row r="31" spans="1:3" ht="66" customHeight="1" x14ac:dyDescent="0.75">
      <c r="A31" s="7" t="s">
        <v>13</v>
      </c>
      <c r="B31" s="29"/>
      <c r="C31" s="20"/>
    </row>
    <row r="32" spans="1:3" ht="84" customHeight="1" x14ac:dyDescent="0.75">
      <c r="A32" s="8">
        <v>2210</v>
      </c>
      <c r="B32" s="26">
        <v>586298</v>
      </c>
      <c r="C32" s="15" t="s">
        <v>37</v>
      </c>
    </row>
    <row r="33" spans="1:3" ht="84" customHeight="1" x14ac:dyDescent="0.75">
      <c r="A33" s="8">
        <v>2240</v>
      </c>
      <c r="B33" s="49">
        <v>32000</v>
      </c>
      <c r="C33" s="15" t="s">
        <v>62</v>
      </c>
    </row>
    <row r="34" spans="1:3" ht="75.599999999999994" customHeight="1" thickBot="1" x14ac:dyDescent="0.8">
      <c r="A34" s="39" t="s">
        <v>14</v>
      </c>
      <c r="B34" s="40">
        <f>B32+B33</f>
        <v>618298</v>
      </c>
      <c r="C34" s="16"/>
    </row>
    <row r="35" spans="1:3" ht="75.599999999999994" customHeight="1" thickBot="1" x14ac:dyDescent="0.8">
      <c r="A35" s="3" t="s">
        <v>6</v>
      </c>
      <c r="B35" s="42">
        <f>B11+B14+B17+B20+B24+B27+B30+B34</f>
        <v>1726086</v>
      </c>
      <c r="C35" s="41"/>
    </row>
    <row r="36" spans="1:3" ht="65.400000000000006" customHeight="1" x14ac:dyDescent="0.75">
      <c r="A36" s="11" t="s">
        <v>20</v>
      </c>
      <c r="B36" s="30"/>
      <c r="C36" s="21"/>
    </row>
    <row r="37" spans="1:3" ht="75.599999999999994" customHeight="1" x14ac:dyDescent="0.75">
      <c r="A37" s="8">
        <v>2240</v>
      </c>
      <c r="B37" s="26">
        <v>95000</v>
      </c>
      <c r="C37" s="15" t="s">
        <v>44</v>
      </c>
    </row>
    <row r="38" spans="1:3" ht="75.599999999999994" customHeight="1" thickBot="1" x14ac:dyDescent="0.8">
      <c r="A38" s="43">
        <v>2275</v>
      </c>
      <c r="B38" s="44">
        <v>196000</v>
      </c>
      <c r="C38" s="45" t="s">
        <v>22</v>
      </c>
    </row>
    <row r="39" spans="1:3" ht="75.599999999999994" customHeight="1" thickBot="1" x14ac:dyDescent="0.8">
      <c r="A39" s="10" t="s">
        <v>21</v>
      </c>
      <c r="B39" s="28">
        <f>B37+B38</f>
        <v>291000</v>
      </c>
      <c r="C39" s="19"/>
    </row>
    <row r="40" spans="1:3" ht="75.599999999999994" customHeight="1" thickBot="1" x14ac:dyDescent="0.8">
      <c r="A40" s="3" t="s">
        <v>15</v>
      </c>
      <c r="B40" s="38">
        <f>B39</f>
        <v>291000</v>
      </c>
      <c r="C40" s="37"/>
    </row>
    <row r="41" spans="1:3" ht="65.400000000000006" customHeight="1" x14ac:dyDescent="0.75">
      <c r="A41" s="11" t="s">
        <v>38</v>
      </c>
      <c r="B41" s="30"/>
      <c r="C41" s="21"/>
    </row>
    <row r="42" spans="1:3" ht="75.599999999999994" customHeight="1" x14ac:dyDescent="0.75">
      <c r="A42" s="8">
        <v>2111</v>
      </c>
      <c r="B42" s="26">
        <v>-30000</v>
      </c>
      <c r="C42" s="15" t="s">
        <v>25</v>
      </c>
    </row>
    <row r="43" spans="1:3" ht="75.599999999999994" customHeight="1" thickBot="1" x14ac:dyDescent="0.8">
      <c r="A43" s="8">
        <v>2120</v>
      </c>
      <c r="B43" s="26">
        <v>-6400</v>
      </c>
      <c r="C43" s="15" t="s">
        <v>51</v>
      </c>
    </row>
    <row r="44" spans="1:3" ht="75.599999999999994" customHeight="1" thickBot="1" x14ac:dyDescent="0.8">
      <c r="A44" s="4" t="s">
        <v>39</v>
      </c>
      <c r="B44" s="31">
        <f>B42+B43</f>
        <v>-36400</v>
      </c>
      <c r="C44" s="22"/>
    </row>
    <row r="45" spans="1:3" ht="66" customHeight="1" x14ac:dyDescent="0.75">
      <c r="A45" s="62">
        <v>1014060</v>
      </c>
      <c r="B45" s="63"/>
      <c r="C45" s="64"/>
    </row>
    <row r="46" spans="1:3" ht="75.599999999999994" customHeight="1" x14ac:dyDescent="0.75">
      <c r="A46" s="9">
        <v>2111</v>
      </c>
      <c r="B46" s="33">
        <v>-61000</v>
      </c>
      <c r="C46" s="55" t="s">
        <v>25</v>
      </c>
    </row>
    <row r="47" spans="1:3" ht="75.599999999999994" customHeight="1" thickBot="1" x14ac:dyDescent="0.8">
      <c r="A47" s="9">
        <v>2120</v>
      </c>
      <c r="B47" s="33">
        <v>-12600</v>
      </c>
      <c r="C47" s="58" t="s">
        <v>51</v>
      </c>
    </row>
    <row r="48" spans="1:3" ht="75.599999999999994" customHeight="1" thickBot="1" x14ac:dyDescent="0.8">
      <c r="A48" s="10" t="s">
        <v>23</v>
      </c>
      <c r="B48" s="74">
        <f>B46+B47</f>
        <v>-73600</v>
      </c>
      <c r="C48" s="71"/>
    </row>
    <row r="49" spans="1:3" ht="66" customHeight="1" x14ac:dyDescent="0.75">
      <c r="A49" s="7">
        <v>1014082</v>
      </c>
      <c r="B49" s="63"/>
      <c r="C49" s="64"/>
    </row>
    <row r="50" spans="1:3" ht="199.5" customHeight="1" thickBot="1" x14ac:dyDescent="0.8">
      <c r="A50" s="81">
        <v>2240</v>
      </c>
      <c r="B50" s="82">
        <v>110000</v>
      </c>
      <c r="C50" s="83" t="s">
        <v>65</v>
      </c>
    </row>
    <row r="51" spans="1:3" ht="75.599999999999994" customHeight="1" thickBot="1" x14ac:dyDescent="0.8">
      <c r="A51" s="78" t="s">
        <v>40</v>
      </c>
      <c r="B51" s="79">
        <f>B50</f>
        <v>110000</v>
      </c>
      <c r="C51" s="80"/>
    </row>
    <row r="52" spans="1:3" ht="75.599999999999994" customHeight="1" thickBot="1" x14ac:dyDescent="0.8">
      <c r="A52" s="13" t="s">
        <v>24</v>
      </c>
      <c r="B52" s="69">
        <f>B44+B48+B51</f>
        <v>0</v>
      </c>
      <c r="C52" s="70"/>
    </row>
    <row r="53" spans="1:3" ht="66" customHeight="1" x14ac:dyDescent="0.75">
      <c r="A53" s="12">
        <v>3718710</v>
      </c>
      <c r="B53" s="32"/>
      <c r="C53" s="18"/>
    </row>
    <row r="54" spans="1:3" ht="84" customHeight="1" thickBot="1" x14ac:dyDescent="0.8">
      <c r="A54" s="9">
        <v>9000</v>
      </c>
      <c r="B54" s="33">
        <v>-2187086</v>
      </c>
      <c r="C54" s="16" t="s">
        <v>7</v>
      </c>
    </row>
    <row r="55" spans="1:3" ht="75.599999999999994" customHeight="1" thickBot="1" x14ac:dyDescent="0.8">
      <c r="A55" s="10" t="s">
        <v>4</v>
      </c>
      <c r="B55" s="28">
        <f>B54</f>
        <v>-2187086</v>
      </c>
      <c r="C55" s="17"/>
    </row>
    <row r="56" spans="1:3" ht="66" customHeight="1" x14ac:dyDescent="0.75">
      <c r="A56" s="12">
        <v>3719800</v>
      </c>
      <c r="B56" s="32"/>
      <c r="C56" s="18"/>
    </row>
    <row r="57" spans="1:3" ht="189" customHeight="1" x14ac:dyDescent="0.75">
      <c r="A57" s="8">
        <v>2620</v>
      </c>
      <c r="B57" s="47">
        <v>50000</v>
      </c>
      <c r="C57" s="15" t="s">
        <v>58</v>
      </c>
    </row>
    <row r="58" spans="1:3" ht="209.25" customHeight="1" x14ac:dyDescent="0.75">
      <c r="A58" s="8">
        <v>2620</v>
      </c>
      <c r="B58" s="46">
        <v>120000</v>
      </c>
      <c r="C58" s="16" t="s">
        <v>63</v>
      </c>
    </row>
    <row r="59" spans="1:3" ht="259.5" customHeight="1" x14ac:dyDescent="0.75">
      <c r="A59" s="8">
        <v>2620</v>
      </c>
      <c r="B59" s="75">
        <v>-150000</v>
      </c>
      <c r="C59" s="16" t="s">
        <v>64</v>
      </c>
    </row>
    <row r="60" spans="1:3" ht="141.6" customHeight="1" thickBot="1" x14ac:dyDescent="0.8">
      <c r="A60" s="43">
        <v>2620</v>
      </c>
      <c r="B60" s="76">
        <v>150000</v>
      </c>
      <c r="C60" s="16" t="s">
        <v>59</v>
      </c>
    </row>
    <row r="61" spans="1:3" ht="75.599999999999994" customHeight="1" thickBot="1" x14ac:dyDescent="0.8">
      <c r="A61" s="10" t="s">
        <v>26</v>
      </c>
      <c r="B61" s="28">
        <f>SUM(B57:B60)</f>
        <v>170000</v>
      </c>
      <c r="C61" s="17"/>
    </row>
    <row r="62" spans="1:3" ht="75.599999999999994" customHeight="1" thickBot="1" x14ac:dyDescent="0.8">
      <c r="A62" s="13" t="s">
        <v>5</v>
      </c>
      <c r="B62" s="34">
        <f>B55+B61</f>
        <v>-2017086</v>
      </c>
      <c r="C62" s="23"/>
    </row>
    <row r="63" spans="1:3" ht="84" customHeight="1" thickBot="1" x14ac:dyDescent="0.8">
      <c r="A63" s="6" t="s">
        <v>3</v>
      </c>
      <c r="B63" s="77">
        <f>B35+B40+B52+B62</f>
        <v>0</v>
      </c>
      <c r="C63" s="24"/>
    </row>
    <row r="64" spans="1:3" ht="99.6" customHeight="1" thickBot="1" x14ac:dyDescent="0.8">
      <c r="A64" s="88" t="s">
        <v>56</v>
      </c>
      <c r="B64" s="88"/>
      <c r="C64" s="88"/>
    </row>
    <row r="65" spans="1:3" ht="75.599999999999994" customHeight="1" thickBot="1" x14ac:dyDescent="0.8">
      <c r="A65" s="2" t="s">
        <v>0</v>
      </c>
      <c r="B65" s="2" t="s">
        <v>2</v>
      </c>
      <c r="C65" s="2" t="s">
        <v>1</v>
      </c>
    </row>
    <row r="66" spans="1:3" ht="66" customHeight="1" x14ac:dyDescent="0.75">
      <c r="A66" s="7" t="s">
        <v>41</v>
      </c>
      <c r="B66" s="25"/>
      <c r="C66" s="14"/>
    </row>
    <row r="67" spans="1:3" ht="83.4" customHeight="1" x14ac:dyDescent="0.75">
      <c r="A67" s="35">
        <v>2111</v>
      </c>
      <c r="B67" s="26">
        <v>6228000</v>
      </c>
      <c r="C67" s="15" t="s">
        <v>45</v>
      </c>
    </row>
    <row r="68" spans="1:3" ht="83.4" customHeight="1" thickBot="1" x14ac:dyDescent="0.8">
      <c r="A68" s="48">
        <v>2120</v>
      </c>
      <c r="B68" s="27">
        <v>1370000</v>
      </c>
      <c r="C68" s="16" t="s">
        <v>46</v>
      </c>
    </row>
    <row r="69" spans="1:3" ht="75.599999999999994" customHeight="1" thickBot="1" x14ac:dyDescent="0.8">
      <c r="A69" s="10" t="s">
        <v>27</v>
      </c>
      <c r="B69" s="72">
        <f>B67+B68</f>
        <v>7598000</v>
      </c>
      <c r="C69" s="17"/>
    </row>
    <row r="70" spans="1:3" ht="84" customHeight="1" thickBot="1" x14ac:dyDescent="0.8">
      <c r="A70" s="3" t="s">
        <v>15</v>
      </c>
      <c r="B70" s="5">
        <f>B69</f>
        <v>7598000</v>
      </c>
      <c r="C70" s="36"/>
    </row>
    <row r="71" spans="1:3" ht="199.2" customHeight="1" x14ac:dyDescent="0.85">
      <c r="A71" s="84" t="s">
        <v>60</v>
      </c>
      <c r="B71" s="84"/>
      <c r="C71" s="84"/>
    </row>
  </sheetData>
  <mergeCells count="4">
    <mergeCell ref="A71:C71"/>
    <mergeCell ref="A1:C1"/>
    <mergeCell ref="A2:C2"/>
    <mergeCell ref="A64:C64"/>
  </mergeCells>
  <printOptions horizontalCentered="1"/>
  <pageMargins left="0.78740157480314965" right="0.39370078740157483" top="0.39370078740157483" bottom="0.39370078740157483" header="0.78740157480314965" footer="0.39370078740157483"/>
  <pageSetup paperSize="9" scale="2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 рішення</vt:lpstr>
      <vt:lpstr>'в рішення'!Область_друку</vt:lpstr>
    </vt:vector>
  </TitlesOfParts>
  <Company>Private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viktoria</cp:lastModifiedBy>
  <cp:lastPrinted>2026-09-25T11:22:43Z</cp:lastPrinted>
  <dcterms:created xsi:type="dcterms:W3CDTF">2018-02-05T12:15:00Z</dcterms:created>
  <dcterms:modified xsi:type="dcterms:W3CDTF">2026-10-02T08:39:17Z</dcterms:modified>
</cp:coreProperties>
</file>