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E:\Рішення сесій 2020 рік на 2024 рік\Сімдесят шоста сесія від 22.10.2026\Рішення\"/>
    </mc:Choice>
  </mc:AlternateContent>
  <xr:revisionPtr revIDLastSave="0" documentId="8_{38C12105-517C-437A-AEDF-64AD0A40F1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7" sheetId="7" r:id="rId1"/>
  </sheets>
  <definedNames>
    <definedName name="_xlnm.Print_Area" localSheetId="0">'2027'!$B$2:$W$21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7" l="1"/>
  <c r="U14" i="7" l="1"/>
  <c r="Q14" i="7"/>
  <c r="M14" i="7"/>
  <c r="I14" i="7"/>
  <c r="E13" i="7"/>
  <c r="E14" i="7"/>
  <c r="O13" i="7"/>
  <c r="E4" i="7"/>
  <c r="O10" i="7" s="1"/>
  <c r="O12" i="7"/>
  <c r="O8" i="7"/>
  <c r="M8" i="7"/>
  <c r="G12" i="7"/>
  <c r="E12" i="7"/>
  <c r="G11" i="7"/>
  <c r="E11" i="7"/>
  <c r="G10" i="7"/>
  <c r="E10" i="7"/>
  <c r="G9" i="7"/>
  <c r="E9" i="7"/>
  <c r="G8" i="7"/>
  <c r="E8" i="7"/>
  <c r="S11" i="7"/>
  <c r="Q11" i="7"/>
  <c r="I15" i="7" l="1"/>
  <c r="M15" i="7"/>
  <c r="Q15" i="7"/>
  <c r="U15" i="7"/>
  <c r="U11" i="7"/>
  <c r="I8" i="7"/>
  <c r="I9" i="7"/>
  <c r="I10" i="7"/>
  <c r="I11" i="7"/>
  <c r="I12" i="7"/>
  <c r="M11" i="7"/>
  <c r="G15" i="7"/>
  <c r="K14" i="7"/>
  <c r="O14" i="7"/>
  <c r="S14" i="7"/>
  <c r="W14" i="7"/>
  <c r="W11" i="7"/>
  <c r="K8" i="7"/>
  <c r="K9" i="7"/>
  <c r="K10" i="7"/>
  <c r="K11" i="7"/>
  <c r="K12" i="7"/>
  <c r="M12" i="7"/>
  <c r="E15" i="7"/>
  <c r="G14" i="7"/>
  <c r="K15" i="7"/>
  <c r="O15" i="7"/>
  <c r="S15" i="7"/>
  <c r="W15" i="7"/>
  <c r="K13" i="7"/>
  <c r="G13" i="7"/>
  <c r="M13" i="7"/>
  <c r="I13" i="7"/>
  <c r="O11" i="7"/>
  <c r="M9" i="7"/>
  <c r="O9" i="7"/>
  <c r="M10" i="7"/>
  <c r="W13" i="7"/>
  <c r="U13" i="7"/>
  <c r="S13" i="7"/>
  <c r="Q13" i="7"/>
  <c r="E16" i="7" l="1"/>
  <c r="G16" i="7"/>
  <c r="I16" i="7"/>
  <c r="K16" i="7"/>
  <c r="M16" i="7"/>
  <c r="O16" i="7"/>
  <c r="Q8" i="7"/>
  <c r="Q9" i="7"/>
  <c r="Q10" i="7"/>
  <c r="Q12" i="7"/>
  <c r="S8" i="7"/>
  <c r="S9" i="7"/>
  <c r="S10" i="7"/>
  <c r="S12" i="7"/>
  <c r="U8" i="7"/>
  <c r="U9" i="7"/>
  <c r="U10" i="7"/>
  <c r="U12" i="7"/>
  <c r="W8" i="7"/>
  <c r="W9" i="7"/>
  <c r="W10" i="7"/>
  <c r="W12" i="7"/>
  <c r="Q16" i="7" l="1"/>
  <c r="U16" i="7"/>
  <c r="S16" i="7"/>
  <c r="W16" i="7"/>
  <c r="E17" i="7" l="1"/>
</calcChain>
</file>

<file path=xl/sharedStrings.xml><?xml version="1.0" encoding="utf-8"?>
<sst xmlns="http://schemas.openxmlformats.org/spreadsheetml/2006/main" count="46" uniqueCount="28">
  <si>
    <t>№ за/п</t>
  </si>
  <si>
    <t>ПІБ вчителя</t>
  </si>
  <si>
    <t>Сума, грн.</t>
  </si>
  <si>
    <t>К-сть днів на місяць</t>
  </si>
  <si>
    <t>Січень</t>
  </si>
  <si>
    <t>Лютий</t>
  </si>
  <si>
    <t>Березень</t>
  </si>
  <si>
    <t>Квітень</t>
  </si>
  <si>
    <t>Травень</t>
  </si>
  <si>
    <t>Червень</t>
  </si>
  <si>
    <t>Вересень</t>
  </si>
  <si>
    <t>Жовтень</t>
  </si>
  <si>
    <t>Листопад</t>
  </si>
  <si>
    <t>Грудень</t>
  </si>
  <si>
    <t>Вартість на день</t>
  </si>
  <si>
    <t>Всього:</t>
  </si>
  <si>
    <t>Усик О.В.</t>
  </si>
  <si>
    <t>Ортікова С.В.</t>
  </si>
  <si>
    <t>Гниденко М.І.</t>
  </si>
  <si>
    <t>Котенко О.П.</t>
  </si>
  <si>
    <t xml:space="preserve">Директор                                               Алла КРАМАРЕНКО                </t>
  </si>
  <si>
    <t>Тютюнник О.В.</t>
  </si>
  <si>
    <t>Всього за 10 місяців</t>
  </si>
  <si>
    <t>Рябіченко О.В.</t>
  </si>
  <si>
    <t>Береза О.О.</t>
  </si>
  <si>
    <t>Крамаренко А.І.</t>
  </si>
  <si>
    <t>(двісті шість тисяч п'ятсот сорок чотири грн. 22 коп)</t>
  </si>
  <si>
    <t>Кошторис на підвіз педагогічних працівників   Лікарської гімназії    на 2027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</si>
</sst>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₴&quot;"/>
  </numFmts>
  <fonts count="11" x14ac:knownFonts="1">
    <font>
      <sz val="11"/>
      <color theme="1"/>
      <name val="Garamond"/>
      <family val="2"/>
      <charset val="204"/>
      <scheme val="minor"/>
    </font>
    <font>
      <b/>
      <sz val="11"/>
      <color rgb="FF3F3F3F"/>
      <name val="Garamond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2"/>
      <color rgb="FF3F3F3F"/>
      <name val="Times New Roman"/>
      <family val="1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 wrapText="1"/>
    </xf>
    <xf numFmtId="0" fontId="4" fillId="2" borderId="1" xfId="1" applyFont="1" applyAlignment="1">
      <alignment vertical="center" wrapText="1"/>
    </xf>
    <xf numFmtId="2" fontId="4" fillId="2" borderId="1" xfId="1" applyNumberFormat="1" applyFont="1" applyAlignment="1">
      <alignment horizontal="center"/>
    </xf>
    <xf numFmtId="0" fontId="4" fillId="2" borderId="1" xfId="1" applyFont="1"/>
    <xf numFmtId="0" fontId="4" fillId="2" borderId="2" xfId="1" applyFont="1" applyBorder="1" applyAlignment="1">
      <alignment vertical="center" wrapText="1"/>
    </xf>
    <xf numFmtId="2" fontId="7" fillId="2" borderId="1" xfId="1" applyNumberFormat="1" applyFont="1" applyAlignment="1">
      <alignment vertical="center"/>
    </xf>
    <xf numFmtId="164" fontId="5" fillId="3" borderId="0" xfId="0" applyNumberFormat="1" applyFont="1" applyFill="1" applyAlignment="1">
      <alignment horizontal="center"/>
    </xf>
    <xf numFmtId="0" fontId="10" fillId="2" borderId="1" xfId="1" applyFont="1" applyAlignment="1">
      <alignment vertical="center" wrapText="1"/>
    </xf>
    <xf numFmtId="164" fontId="5" fillId="4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/>
    </xf>
    <xf numFmtId="0" fontId="4" fillId="2" borderId="1" xfId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2" borderId="1" xfId="1" applyFont="1" applyAlignment="1">
      <alignment horizontal="center" vertical="center"/>
    </xf>
    <xf numFmtId="0" fontId="4" fillId="2" borderId="1" xfId="1" applyFont="1" applyAlignment="1">
      <alignment horizontal="center"/>
    </xf>
    <xf numFmtId="2" fontId="9" fillId="2" borderId="3" xfId="1" applyNumberFormat="1" applyFont="1" applyBorder="1" applyAlignment="1">
      <alignment horizontal="left" vertical="center"/>
    </xf>
    <xf numFmtId="2" fontId="9" fillId="2" borderId="4" xfId="1" applyNumberFormat="1" applyFont="1" applyBorder="1" applyAlignment="1">
      <alignment horizontal="left" vertical="center"/>
    </xf>
    <xf numFmtId="2" fontId="9" fillId="2" borderId="5" xfId="1" applyNumberFormat="1" applyFont="1" applyBorder="1" applyAlignment="1">
      <alignment horizontal="left" vertical="center"/>
    </xf>
  </cellXfs>
  <cellStyles count="2">
    <cellStyle name="Звичайний" xfId="0" builtinId="0"/>
    <cellStyle name="Результат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Натуральные материалы">
  <a:themeElements>
    <a:clrScheme name="Зеленый и желтый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Натуральные материалы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Натуральные материалы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74000"/>
                <a:satMod val="130000"/>
                <a:lumMod val="90000"/>
              </a:schemeClr>
              <a:schemeClr val="phClr">
                <a:tint val="94000"/>
                <a:satMod val="120000"/>
                <a:lumMod val="104000"/>
              </a:schemeClr>
            </a:duotone>
          </a:blip>
          <a:tile tx="0" ty="0" sx="100000" sy="100000" flip="none" algn="tl"/>
        </a:blip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38100" dist="254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88000"/>
                <a:lumMod val="98000"/>
              </a:schemeClr>
            </a:gs>
          </a:gsLst>
          <a:lin ang="5400000" scaled="0"/>
        </a:gradFill>
        <a:blipFill>
          <a:blip xmlns:r="http://schemas.openxmlformats.org/officeDocument/2006/relationships" r:embed="rId2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rganic" id="{28CDC826-8792-45C0-861B-85EB3ADEDA33}" vid="{7DAC20F1-423D-49E2-BD0B-50532748BAD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H22"/>
  <sheetViews>
    <sheetView tabSelected="1" topLeftCell="A4" zoomScale="85" zoomScaleNormal="85" zoomScaleSheetLayoutView="70" zoomScalePageLayoutView="46" workbookViewId="0">
      <selection activeCell="J2" sqref="J2"/>
    </sheetView>
  </sheetViews>
  <sheetFormatPr defaultRowHeight="14.4" x14ac:dyDescent="0.3"/>
  <cols>
    <col min="3" max="3" width="30.75" customWidth="1"/>
    <col min="4" max="4" width="9" customWidth="1"/>
    <col min="5" max="5" width="12.375" bestFit="1" customWidth="1"/>
    <col min="6" max="6" width="9.75" customWidth="1"/>
    <col min="7" max="7" width="11.875" bestFit="1" customWidth="1"/>
    <col min="9" max="9" width="11.875" bestFit="1" customWidth="1"/>
    <col min="11" max="11" width="9.875" bestFit="1" customWidth="1"/>
    <col min="13" max="13" width="9.875" bestFit="1" customWidth="1"/>
    <col min="15" max="15" width="9.875" bestFit="1" customWidth="1"/>
    <col min="17" max="17" width="9.875" bestFit="1" customWidth="1"/>
    <col min="19" max="19" width="9.875" bestFit="1" customWidth="1"/>
    <col min="21" max="21" width="9.875" bestFit="1" customWidth="1"/>
    <col min="23" max="23" width="9.875" bestFit="1" customWidth="1"/>
  </cols>
  <sheetData>
    <row r="2" spans="2:34" ht="86.25" customHeight="1" x14ac:dyDescent="0.3">
      <c r="G2" s="2"/>
    </row>
    <row r="3" spans="2:34" ht="37.5" customHeight="1" x14ac:dyDescent="0.4">
      <c r="B3" s="17" t="s">
        <v>27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2:34" ht="32.25" customHeight="1" x14ac:dyDescent="0.3">
      <c r="B4" s="18" t="s">
        <v>14</v>
      </c>
      <c r="C4" s="18"/>
      <c r="D4" s="18"/>
      <c r="E4" s="11">
        <f>64.63*2</f>
        <v>129.26</v>
      </c>
      <c r="F4" s="14">
        <f>23.5*2</f>
        <v>47</v>
      </c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2:34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2:34" x14ac:dyDescent="0.3">
      <c r="B6" s="19" t="s">
        <v>0</v>
      </c>
      <c r="C6" s="19" t="s">
        <v>1</v>
      </c>
      <c r="D6" s="20" t="s">
        <v>4</v>
      </c>
      <c r="E6" s="20"/>
      <c r="F6" s="20" t="s">
        <v>5</v>
      </c>
      <c r="G6" s="20"/>
      <c r="H6" s="20" t="s">
        <v>6</v>
      </c>
      <c r="I6" s="20"/>
      <c r="J6" s="20" t="s">
        <v>7</v>
      </c>
      <c r="K6" s="20"/>
      <c r="L6" s="20" t="s">
        <v>8</v>
      </c>
      <c r="M6" s="20"/>
      <c r="N6" s="20" t="s">
        <v>9</v>
      </c>
      <c r="O6" s="20"/>
      <c r="P6" s="20" t="s">
        <v>10</v>
      </c>
      <c r="Q6" s="20"/>
      <c r="R6" s="20" t="s">
        <v>11</v>
      </c>
      <c r="S6" s="20"/>
      <c r="T6" s="20" t="s">
        <v>12</v>
      </c>
      <c r="U6" s="20"/>
      <c r="V6" s="20" t="s">
        <v>13</v>
      </c>
      <c r="W6" s="20"/>
    </row>
    <row r="7" spans="2:34" ht="42" x14ac:dyDescent="0.3">
      <c r="B7" s="19"/>
      <c r="C7" s="19"/>
      <c r="D7" s="5" t="s">
        <v>3</v>
      </c>
      <c r="E7" s="5" t="s">
        <v>2</v>
      </c>
      <c r="F7" s="5" t="s">
        <v>3</v>
      </c>
      <c r="G7" s="5" t="s">
        <v>2</v>
      </c>
      <c r="H7" s="5" t="s">
        <v>3</v>
      </c>
      <c r="I7" s="5" t="s">
        <v>2</v>
      </c>
      <c r="J7" s="5" t="s">
        <v>3</v>
      </c>
      <c r="K7" s="5" t="s">
        <v>2</v>
      </c>
      <c r="L7" s="5" t="s">
        <v>3</v>
      </c>
      <c r="M7" s="5" t="s">
        <v>2</v>
      </c>
      <c r="N7" s="5" t="s">
        <v>3</v>
      </c>
      <c r="O7" s="5" t="s">
        <v>2</v>
      </c>
      <c r="P7" s="5" t="s">
        <v>3</v>
      </c>
      <c r="Q7" s="5" t="s">
        <v>2</v>
      </c>
      <c r="R7" s="5" t="s">
        <v>3</v>
      </c>
      <c r="S7" s="5" t="s">
        <v>2</v>
      </c>
      <c r="T7" s="5" t="s">
        <v>3</v>
      </c>
      <c r="U7" s="5" t="s">
        <v>2</v>
      </c>
      <c r="V7" s="5" t="s">
        <v>3</v>
      </c>
      <c r="W7" s="5" t="s">
        <v>2</v>
      </c>
      <c r="X7" s="1"/>
      <c r="Z7" s="1"/>
      <c r="AB7" s="1"/>
      <c r="AD7" s="1"/>
      <c r="AF7" s="1"/>
      <c r="AH7" s="1"/>
    </row>
    <row r="8" spans="2:34" ht="19.5" customHeight="1" x14ac:dyDescent="0.3">
      <c r="B8" s="15">
        <v>1</v>
      </c>
      <c r="C8" s="12" t="s">
        <v>25</v>
      </c>
      <c r="D8" s="15">
        <v>21</v>
      </c>
      <c r="E8" s="7">
        <f>D8*$E$4</f>
        <v>2714.46</v>
      </c>
      <c r="F8" s="15">
        <v>20</v>
      </c>
      <c r="G8" s="7">
        <f>F8*$E$4</f>
        <v>2585.1999999999998</v>
      </c>
      <c r="H8" s="15">
        <v>23</v>
      </c>
      <c r="I8" s="7">
        <f>H8*$E$4</f>
        <v>2972.9799999999996</v>
      </c>
      <c r="J8" s="15">
        <v>22</v>
      </c>
      <c r="K8" s="7">
        <f>J8*$E$4</f>
        <v>2843.72</v>
      </c>
      <c r="L8" s="15">
        <v>21</v>
      </c>
      <c r="M8" s="7">
        <f>L8*$E$4</f>
        <v>2714.46</v>
      </c>
      <c r="N8" s="15">
        <v>22</v>
      </c>
      <c r="O8" s="7">
        <f>N8*$E$4</f>
        <v>2843.72</v>
      </c>
      <c r="P8" s="15">
        <v>22</v>
      </c>
      <c r="Q8" s="7">
        <f>P8*$E$4</f>
        <v>2843.72</v>
      </c>
      <c r="R8" s="15">
        <v>21</v>
      </c>
      <c r="S8" s="7">
        <f>R8*$E$4</f>
        <v>2714.46</v>
      </c>
      <c r="T8" s="15">
        <v>22</v>
      </c>
      <c r="U8" s="7">
        <f>T8*$E$4</f>
        <v>2843.72</v>
      </c>
      <c r="V8" s="15">
        <v>23</v>
      </c>
      <c r="W8" s="7">
        <f>V8*$E$4</f>
        <v>2972.9799999999996</v>
      </c>
    </row>
    <row r="9" spans="2:34" ht="19.5" customHeight="1" x14ac:dyDescent="0.3">
      <c r="B9" s="15">
        <v>2</v>
      </c>
      <c r="C9" s="12" t="s">
        <v>16</v>
      </c>
      <c r="D9" s="15">
        <v>21</v>
      </c>
      <c r="E9" s="7">
        <f t="shared" ref="E9:E12" si="0">D9*$E$4</f>
        <v>2714.46</v>
      </c>
      <c r="F9" s="15">
        <v>20</v>
      </c>
      <c r="G9" s="7">
        <f t="shared" ref="G9:G12" si="1">F9*$E$4</f>
        <v>2585.1999999999998</v>
      </c>
      <c r="H9" s="15">
        <v>23</v>
      </c>
      <c r="I9" s="7">
        <f t="shared" ref="I9:I15" si="2">H9*$E$4</f>
        <v>2972.9799999999996</v>
      </c>
      <c r="J9" s="15">
        <v>22</v>
      </c>
      <c r="K9" s="7">
        <f t="shared" ref="K9:K15" si="3">J9*$E$4</f>
        <v>2843.72</v>
      </c>
      <c r="L9" s="15">
        <v>21</v>
      </c>
      <c r="M9" s="7">
        <f t="shared" ref="M9:M15" si="4">L9*$E$4</f>
        <v>2714.46</v>
      </c>
      <c r="N9" s="15">
        <v>22</v>
      </c>
      <c r="O9" s="7">
        <f t="shared" ref="O9:O15" si="5">N9*$E$4</f>
        <v>2843.72</v>
      </c>
      <c r="P9" s="15">
        <v>22</v>
      </c>
      <c r="Q9" s="7">
        <f t="shared" ref="Q9:Q15" si="6">P9*$E$4</f>
        <v>2843.72</v>
      </c>
      <c r="R9" s="15">
        <v>21</v>
      </c>
      <c r="S9" s="7">
        <f t="shared" ref="S9:S15" si="7">R9*$E$4</f>
        <v>2714.46</v>
      </c>
      <c r="T9" s="15">
        <v>22</v>
      </c>
      <c r="U9" s="7">
        <f t="shared" ref="U9:U15" si="8">T9*$E$4</f>
        <v>2843.72</v>
      </c>
      <c r="V9" s="15">
        <v>23</v>
      </c>
      <c r="W9" s="7">
        <f t="shared" ref="W9:W15" si="9">V9*$E$4</f>
        <v>2972.9799999999996</v>
      </c>
    </row>
    <row r="10" spans="2:34" ht="19.5" customHeight="1" x14ac:dyDescent="0.3">
      <c r="B10" s="15">
        <v>3</v>
      </c>
      <c r="C10" s="12" t="s">
        <v>17</v>
      </c>
      <c r="D10" s="15">
        <v>21</v>
      </c>
      <c r="E10" s="7">
        <f t="shared" si="0"/>
        <v>2714.46</v>
      </c>
      <c r="F10" s="15">
        <v>20</v>
      </c>
      <c r="G10" s="7">
        <f t="shared" si="1"/>
        <v>2585.1999999999998</v>
      </c>
      <c r="H10" s="15">
        <v>23</v>
      </c>
      <c r="I10" s="7">
        <f t="shared" si="2"/>
        <v>2972.9799999999996</v>
      </c>
      <c r="J10" s="15">
        <v>22</v>
      </c>
      <c r="K10" s="7">
        <f t="shared" si="3"/>
        <v>2843.72</v>
      </c>
      <c r="L10" s="15">
        <v>21</v>
      </c>
      <c r="M10" s="7">
        <f t="shared" si="4"/>
        <v>2714.46</v>
      </c>
      <c r="N10" s="15">
        <v>22</v>
      </c>
      <c r="O10" s="7">
        <f t="shared" si="5"/>
        <v>2843.72</v>
      </c>
      <c r="P10" s="15">
        <v>22</v>
      </c>
      <c r="Q10" s="7">
        <f t="shared" si="6"/>
        <v>2843.72</v>
      </c>
      <c r="R10" s="15">
        <v>21</v>
      </c>
      <c r="S10" s="7">
        <f t="shared" si="7"/>
        <v>2714.46</v>
      </c>
      <c r="T10" s="15">
        <v>22</v>
      </c>
      <c r="U10" s="7">
        <f t="shared" si="8"/>
        <v>2843.72</v>
      </c>
      <c r="V10" s="15">
        <v>23</v>
      </c>
      <c r="W10" s="7">
        <f t="shared" si="9"/>
        <v>2972.9799999999996</v>
      </c>
    </row>
    <row r="11" spans="2:34" ht="19.5" customHeight="1" x14ac:dyDescent="0.3">
      <c r="B11" s="15">
        <v>4</v>
      </c>
      <c r="C11" s="12" t="s">
        <v>23</v>
      </c>
      <c r="D11" s="15">
        <v>21</v>
      </c>
      <c r="E11" s="7">
        <f t="shared" si="0"/>
        <v>2714.46</v>
      </c>
      <c r="F11" s="15">
        <v>20</v>
      </c>
      <c r="G11" s="7">
        <f t="shared" si="1"/>
        <v>2585.1999999999998</v>
      </c>
      <c r="H11" s="15">
        <v>23</v>
      </c>
      <c r="I11" s="7">
        <f t="shared" si="2"/>
        <v>2972.9799999999996</v>
      </c>
      <c r="J11" s="15">
        <v>22</v>
      </c>
      <c r="K11" s="7">
        <f t="shared" si="3"/>
        <v>2843.72</v>
      </c>
      <c r="L11" s="15">
        <v>21</v>
      </c>
      <c r="M11" s="7">
        <f t="shared" si="4"/>
        <v>2714.46</v>
      </c>
      <c r="N11" s="15">
        <v>22</v>
      </c>
      <c r="O11" s="7">
        <f t="shared" si="5"/>
        <v>2843.72</v>
      </c>
      <c r="P11" s="15">
        <v>22</v>
      </c>
      <c r="Q11" s="7">
        <f t="shared" si="6"/>
        <v>2843.72</v>
      </c>
      <c r="R11" s="15">
        <v>21</v>
      </c>
      <c r="S11" s="7">
        <f t="shared" si="7"/>
        <v>2714.46</v>
      </c>
      <c r="T11" s="15">
        <v>22</v>
      </c>
      <c r="U11" s="7">
        <f t="shared" si="8"/>
        <v>2843.72</v>
      </c>
      <c r="V11" s="15">
        <v>23</v>
      </c>
      <c r="W11" s="7">
        <f t="shared" si="9"/>
        <v>2972.9799999999996</v>
      </c>
    </row>
    <row r="12" spans="2:34" ht="19.5" customHeight="1" x14ac:dyDescent="0.3">
      <c r="B12" s="15">
        <v>5</v>
      </c>
      <c r="C12" s="12" t="s">
        <v>21</v>
      </c>
      <c r="D12" s="15">
        <v>21</v>
      </c>
      <c r="E12" s="7">
        <f t="shared" si="0"/>
        <v>2714.46</v>
      </c>
      <c r="F12" s="15">
        <v>20</v>
      </c>
      <c r="G12" s="7">
        <f t="shared" si="1"/>
        <v>2585.1999999999998</v>
      </c>
      <c r="H12" s="15">
        <v>23</v>
      </c>
      <c r="I12" s="7">
        <f t="shared" si="2"/>
        <v>2972.9799999999996</v>
      </c>
      <c r="J12" s="15">
        <v>22</v>
      </c>
      <c r="K12" s="7">
        <f t="shared" si="3"/>
        <v>2843.72</v>
      </c>
      <c r="L12" s="15">
        <v>21</v>
      </c>
      <c r="M12" s="7">
        <f t="shared" si="4"/>
        <v>2714.46</v>
      </c>
      <c r="N12" s="15">
        <v>22</v>
      </c>
      <c r="O12" s="7">
        <f t="shared" si="5"/>
        <v>2843.72</v>
      </c>
      <c r="P12" s="15">
        <v>22</v>
      </c>
      <c r="Q12" s="7">
        <f t="shared" si="6"/>
        <v>2843.72</v>
      </c>
      <c r="R12" s="15">
        <v>21</v>
      </c>
      <c r="S12" s="7">
        <f t="shared" si="7"/>
        <v>2714.46</v>
      </c>
      <c r="T12" s="15">
        <v>22</v>
      </c>
      <c r="U12" s="7">
        <f t="shared" si="8"/>
        <v>2843.72</v>
      </c>
      <c r="V12" s="15">
        <v>23</v>
      </c>
      <c r="W12" s="7">
        <f t="shared" si="9"/>
        <v>2972.9799999999996</v>
      </c>
    </row>
    <row r="13" spans="2:34" ht="19.5" customHeight="1" x14ac:dyDescent="0.3">
      <c r="B13" s="15">
        <v>6</v>
      </c>
      <c r="C13" s="12" t="s">
        <v>19</v>
      </c>
      <c r="D13" s="15">
        <v>21</v>
      </c>
      <c r="E13" s="7">
        <f>D13*$F$4</f>
        <v>987</v>
      </c>
      <c r="F13" s="15">
        <v>20</v>
      </c>
      <c r="G13" s="7">
        <f>F13*$F$4</f>
        <v>940</v>
      </c>
      <c r="H13" s="15">
        <v>23</v>
      </c>
      <c r="I13" s="7">
        <f>H13*$F$4</f>
        <v>1081</v>
      </c>
      <c r="J13" s="15">
        <v>22</v>
      </c>
      <c r="K13" s="7">
        <f>J13*$F$4</f>
        <v>1034</v>
      </c>
      <c r="L13" s="15">
        <v>21</v>
      </c>
      <c r="M13" s="7">
        <f>L13*$F$4</f>
        <v>987</v>
      </c>
      <c r="N13" s="15">
        <v>22</v>
      </c>
      <c r="O13" s="7">
        <f>N13*$F$4</f>
        <v>1034</v>
      </c>
      <c r="P13" s="15">
        <v>22</v>
      </c>
      <c r="Q13" s="7">
        <f>P13*$F$4</f>
        <v>1034</v>
      </c>
      <c r="R13" s="15">
        <v>21</v>
      </c>
      <c r="S13" s="7">
        <f>R13*$F$4</f>
        <v>987</v>
      </c>
      <c r="T13" s="15">
        <v>22</v>
      </c>
      <c r="U13" s="7">
        <f>T13*$F$4</f>
        <v>1034</v>
      </c>
      <c r="V13" s="15">
        <v>23</v>
      </c>
      <c r="W13" s="7">
        <f>V13*$F$4</f>
        <v>1081</v>
      </c>
    </row>
    <row r="14" spans="2:34" ht="19.5" customHeight="1" x14ac:dyDescent="0.3">
      <c r="B14" s="15"/>
      <c r="C14" s="12" t="s">
        <v>18</v>
      </c>
      <c r="D14" s="15">
        <v>21</v>
      </c>
      <c r="E14" s="7">
        <f>D14*$E$4</f>
        <v>2714.46</v>
      </c>
      <c r="F14" s="15">
        <v>20</v>
      </c>
      <c r="G14" s="7">
        <f>F14*$E$4</f>
        <v>2585.1999999999998</v>
      </c>
      <c r="H14" s="15">
        <v>23</v>
      </c>
      <c r="I14" s="7">
        <f t="shared" si="2"/>
        <v>2972.9799999999996</v>
      </c>
      <c r="J14" s="15">
        <v>22</v>
      </c>
      <c r="K14" s="7">
        <f t="shared" si="3"/>
        <v>2843.72</v>
      </c>
      <c r="L14" s="15">
        <v>21</v>
      </c>
      <c r="M14" s="7">
        <f t="shared" si="4"/>
        <v>2714.46</v>
      </c>
      <c r="N14" s="15">
        <v>22</v>
      </c>
      <c r="O14" s="7">
        <f t="shared" si="5"/>
        <v>2843.72</v>
      </c>
      <c r="P14" s="15">
        <v>22</v>
      </c>
      <c r="Q14" s="7">
        <f t="shared" si="6"/>
        <v>2843.72</v>
      </c>
      <c r="R14" s="15">
        <v>21</v>
      </c>
      <c r="S14" s="7">
        <f t="shared" si="7"/>
        <v>2714.46</v>
      </c>
      <c r="T14" s="15">
        <v>22</v>
      </c>
      <c r="U14" s="7">
        <f t="shared" si="8"/>
        <v>2843.72</v>
      </c>
      <c r="V14" s="15">
        <v>23</v>
      </c>
      <c r="W14" s="7">
        <f t="shared" si="9"/>
        <v>2972.9799999999996</v>
      </c>
    </row>
    <row r="15" spans="2:34" ht="19.5" customHeight="1" x14ac:dyDescent="0.3">
      <c r="B15" s="15">
        <v>7</v>
      </c>
      <c r="C15" s="12" t="s">
        <v>24</v>
      </c>
      <c r="D15" s="15">
        <v>21</v>
      </c>
      <c r="E15" s="7">
        <f>D15*$E$4</f>
        <v>2714.46</v>
      </c>
      <c r="F15" s="15">
        <v>20</v>
      </c>
      <c r="G15" s="7">
        <f>F15*$E$4</f>
        <v>2585.1999999999998</v>
      </c>
      <c r="H15" s="15">
        <v>23</v>
      </c>
      <c r="I15" s="7">
        <f t="shared" si="2"/>
        <v>2972.9799999999996</v>
      </c>
      <c r="J15" s="15">
        <v>22</v>
      </c>
      <c r="K15" s="7">
        <f t="shared" si="3"/>
        <v>2843.72</v>
      </c>
      <c r="L15" s="15">
        <v>21</v>
      </c>
      <c r="M15" s="7">
        <f t="shared" si="4"/>
        <v>2714.46</v>
      </c>
      <c r="N15" s="15">
        <v>22</v>
      </c>
      <c r="O15" s="7">
        <f t="shared" si="5"/>
        <v>2843.72</v>
      </c>
      <c r="P15" s="15">
        <v>22</v>
      </c>
      <c r="Q15" s="7">
        <f t="shared" si="6"/>
        <v>2843.72</v>
      </c>
      <c r="R15" s="15">
        <v>21</v>
      </c>
      <c r="S15" s="7">
        <f t="shared" si="7"/>
        <v>2714.46</v>
      </c>
      <c r="T15" s="15">
        <v>22</v>
      </c>
      <c r="U15" s="7">
        <f t="shared" si="8"/>
        <v>2843.72</v>
      </c>
      <c r="V15" s="15">
        <v>23</v>
      </c>
      <c r="W15" s="7">
        <f t="shared" si="9"/>
        <v>2972.9799999999996</v>
      </c>
    </row>
    <row r="16" spans="2:34" ht="15.75" customHeight="1" x14ac:dyDescent="0.3">
      <c r="B16" s="8"/>
      <c r="C16" s="9" t="s">
        <v>15</v>
      </c>
      <c r="D16" s="8"/>
      <c r="E16" s="7">
        <f>SUM(E8:E15)</f>
        <v>19988.219999999998</v>
      </c>
      <c r="F16" s="8"/>
      <c r="G16" s="7">
        <f>SUM(G8:G15)</f>
        <v>19036.400000000001</v>
      </c>
      <c r="H16" s="8"/>
      <c r="I16" s="7">
        <f>SUM(I8:I15)</f>
        <v>21891.859999999997</v>
      </c>
      <c r="J16" s="8"/>
      <c r="K16" s="7">
        <f>SUM(K8:K15)</f>
        <v>20940.04</v>
      </c>
      <c r="L16" s="8"/>
      <c r="M16" s="7">
        <f>SUM(M8:M15)</f>
        <v>19988.219999999998</v>
      </c>
      <c r="N16" s="8"/>
      <c r="O16" s="7">
        <f>SUM(O8:O15)</f>
        <v>20940.04</v>
      </c>
      <c r="P16" s="8"/>
      <c r="Q16" s="7">
        <f>SUM(Q8:Q15)</f>
        <v>20940.04</v>
      </c>
      <c r="R16" s="8"/>
      <c r="S16" s="7">
        <f>SUM(S8:S15)</f>
        <v>19988.219999999998</v>
      </c>
      <c r="T16" s="8"/>
      <c r="U16" s="7">
        <f>SUM(U8:U15)</f>
        <v>20940.04</v>
      </c>
      <c r="V16" s="15"/>
      <c r="W16" s="7">
        <f>SUM(W8:W15)</f>
        <v>21891.859999999997</v>
      </c>
    </row>
    <row r="17" spans="2:23" ht="54" customHeight="1" x14ac:dyDescent="0.3">
      <c r="B17" s="8"/>
      <c r="C17" s="6" t="s">
        <v>22</v>
      </c>
      <c r="D17" s="8"/>
      <c r="E17" s="10">
        <f>SUM(E16,G16,I16,K16,M16,O16,Q16,S16,U16,W16)</f>
        <v>206544.94</v>
      </c>
      <c r="F17" s="21" t="s">
        <v>26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3"/>
    </row>
    <row r="18" spans="2:23" ht="15.75" customHeight="1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2:23" ht="21.75" customHeight="1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2:23" ht="30.75" customHeight="1" x14ac:dyDescent="0.4">
      <c r="B20" s="16" t="s">
        <v>20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1.75" customHeight="1" x14ac:dyDescent="0.3"/>
    <row r="22" spans="2:23" ht="15.75" customHeight="1" x14ac:dyDescent="0.3"/>
  </sheetData>
  <mergeCells count="16">
    <mergeCell ref="B20:W20"/>
    <mergeCell ref="B3:W3"/>
    <mergeCell ref="B4:D4"/>
    <mergeCell ref="B6:B7"/>
    <mergeCell ref="C6:C7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F17:W17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2027</vt:lpstr>
      <vt:lpstr>'2027'!Область_друку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</dc:creator>
  <cp:lastModifiedBy>user</cp:lastModifiedBy>
  <cp:lastPrinted>2023-03-06T13:26:33Z</cp:lastPrinted>
  <dcterms:created xsi:type="dcterms:W3CDTF">2017-02-08T06:58:27Z</dcterms:created>
  <dcterms:modified xsi:type="dcterms:W3CDTF">2026-10-26T18:19:53Z</dcterms:modified>
</cp:coreProperties>
</file>